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JE_KOŤATA\2023\____VDI_Přelouč\VEGETAČNÍ_ÚPRAVY_2023_12_12\MPP_VEGETAČNÍ_ÚPRAVY_odevzd\Rozpočet_Výkaz_výměr\živé\"/>
    </mc:Choice>
  </mc:AlternateContent>
  <xr:revisionPtr revIDLastSave="0" documentId="13_ncr:1_{290392B3-7F0F-4D5E-85A7-B313426762B6}" xr6:coauthVersionLast="47" xr6:coauthVersionMax="47" xr10:uidLastSave="{00000000-0000-0000-0000-000000000000}"/>
  <bookViews>
    <workbookView xWindow="390" yWindow="390" windowWidth="18090" windowHeight="15075" tabRatio="1000" activeTab="1" xr2:uid="{00000000-000D-0000-FFFF-FFFF00000000}"/>
  </bookViews>
  <sheets>
    <sheet name="ROZPISKA" sheetId="47" r:id="rId1"/>
    <sheet name="REKAPITULACE_ROZPOČTU" sheetId="10" r:id="rId2"/>
    <sheet name="kácení_ošetření_stromů" sheetId="43" r:id="rId3"/>
    <sheet name="příprava_půdy_výsadby_trávníky" sheetId="44" r:id="rId4"/>
    <sheet name="následná_péče_5" sheetId="42" r:id="rId5"/>
    <sheet name="Ošetřované dřeviny" sheetId="45" r:id="rId6"/>
  </sheets>
  <definedNames>
    <definedName name="_10Excel_BuiltIn_Print_Area_3_1_1_1_1_1">#REF!</definedName>
    <definedName name="_11Excel_BuiltIn_Print_Area_4_1">#REF!</definedName>
    <definedName name="_12Excel_BuiltIn_Print_Area_4_1_1">#REF!</definedName>
    <definedName name="_13Excel_BuiltIn_Print_Area_5_1_1">#REF!</definedName>
    <definedName name="_14Excel_BuiltIn_Print_Area_6_1">#REF!</definedName>
    <definedName name="_15Excel_BuiltIn_Print_Area_6_1_1_1">#REF!</definedName>
    <definedName name="_16Excel_BuiltIn_Print_Area_7_1">#REF!</definedName>
    <definedName name="_17Excel_BuiltIn_Print_Area_7_1_1">#REF!</definedName>
    <definedName name="_18Excel_BuiltIn_Print_Area_8_1_1_1_1">#REF!</definedName>
    <definedName name="_19Excel_BuiltIn_Print_Area_9_1_1">#REF!</definedName>
    <definedName name="_1Excel_BuiltIn_Print_Area_1_1">#REF!</definedName>
    <definedName name="_2Excel_BuiltIn_Print_Area_1_1_1_1_1_1">#REF!</definedName>
    <definedName name="_3Excel_BuiltIn_Print_Area_1_1_1_1_1_1_1_1">#REF!</definedName>
    <definedName name="_4Excel_BuiltIn_Print_Area_13_1">#REF!</definedName>
    <definedName name="_5Excel_BuiltIn_Print_Area_2_1">#REF!</definedName>
    <definedName name="_6Excel_BuiltIn_Print_Area_2_1_1">#REF!</definedName>
    <definedName name="_7Excel_BuiltIn_Print_Area_3_1">#REF!</definedName>
    <definedName name="_8Excel_BuiltIn_Print_Area_3_1_1">#REF!</definedName>
    <definedName name="_9Excel_BuiltIn_Print_Area_3_1_1_1_1">#REF!</definedName>
    <definedName name="_xlnm._FilterDatabase" localSheetId="2" hidden="1">kácení_ošetření_stromů!#REF!</definedName>
    <definedName name="_xlnm._FilterDatabase" localSheetId="4" hidden="1">následná_péče_5!#REF!</definedName>
    <definedName name="_xlnm._FilterDatabase" localSheetId="3" hidden="1">příprava_půdy_výsadby_trávníky!#REF!</definedName>
    <definedName name="_Hlk151557327" localSheetId="5">'Ošetřované dřeviny'!$K$8</definedName>
    <definedName name="E_1">#REF!</definedName>
    <definedName name="E_3">#REF!</definedName>
    <definedName name="Excel_9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"$#REF!.$A$1:$E$142"</definedName>
    <definedName name="Excel_BuiltIn_Print_Area_1_1_1_1_1_1_1_1">#REF!</definedName>
    <definedName name="Excel_BuiltIn_Print_Area_1_1_1_1_1_1_1_1_1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3">#REF!</definedName>
    <definedName name="Excel_BuiltIn_Print_Area_16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3">#REF!</definedName>
    <definedName name="Excel_BuiltIn_Print_Titles_4">#REF!</definedName>
    <definedName name="Excel_BuiltIn_Print_Titles_4_1">"$#REF!.$#REF!$#REF!:$#REF!$#REF!"</definedName>
    <definedName name="Excel_BuiltIn_Print_Titles_5">#REF!</definedName>
    <definedName name="Excel_BuiltIn_Print_Titles_7">#REF!</definedName>
    <definedName name="h">#REF!</definedName>
    <definedName name="_xlnm.Print_Area" localSheetId="2">kácení_ošetření_stromů!$A$1:$F$31</definedName>
    <definedName name="_xlnm.Print_Area" localSheetId="4">následná_péče_5!$A$1:$F$149</definedName>
    <definedName name="_xlnm.Print_Area" localSheetId="5">'Ošetřované dřeviny'!$B$1:$L$30</definedName>
    <definedName name="_xlnm.Print_Area" localSheetId="3">příprava_půdy_výsadby_trávníky!$A$1:$F$103</definedName>
    <definedName name="_xlnm.Print_Area" localSheetId="1">REKAPITULACE_ROZPOČTU!$A$1:$F$40</definedName>
    <definedName name="_xlnm.Print_Area" localSheetId="0">ROZPISKA!$A$1:$I$49</definedName>
    <definedName name="x">#REF!</definedName>
    <definedName name="z">#REF!</definedName>
    <definedName name="zzzzzzzzzz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0" i="42" l="1"/>
  <c r="F75" i="44"/>
  <c r="F19" i="44"/>
  <c r="D127" i="42" l="1"/>
  <c r="F127" i="42" s="1"/>
  <c r="D126" i="42"/>
  <c r="F126" i="42" s="1"/>
  <c r="D125" i="42"/>
  <c r="F125" i="42" s="1"/>
  <c r="F143" i="42"/>
  <c r="F139" i="42"/>
  <c r="D138" i="42"/>
  <c r="F138" i="42" s="1"/>
  <c r="D137" i="42"/>
  <c r="F137" i="42" s="1"/>
  <c r="D136" i="42"/>
  <c r="F136" i="42" s="1"/>
  <c r="D135" i="42"/>
  <c r="F135" i="42" s="1"/>
  <c r="F131" i="42"/>
  <c r="D130" i="42"/>
  <c r="F130" i="42" s="1"/>
  <c r="D129" i="42"/>
  <c r="F129" i="42" s="1"/>
  <c r="D128" i="42"/>
  <c r="F128" i="42" s="1"/>
  <c r="D103" i="42" l="1"/>
  <c r="F103" i="42" s="1"/>
  <c r="F116" i="42"/>
  <c r="F114" i="42"/>
  <c r="F111" i="42"/>
  <c r="D98" i="42"/>
  <c r="F98" i="42" s="1"/>
  <c r="D97" i="42"/>
  <c r="F97" i="42" s="1"/>
  <c r="D96" i="42"/>
  <c r="F96" i="42" s="1"/>
  <c r="D110" i="42"/>
  <c r="F110" i="42" s="1"/>
  <c r="D109" i="42"/>
  <c r="F109" i="42" s="1"/>
  <c r="D108" i="42"/>
  <c r="F108" i="42" s="1"/>
  <c r="D107" i="42"/>
  <c r="F107" i="42" s="1"/>
  <c r="D102" i="42"/>
  <c r="F102" i="42" s="1"/>
  <c r="D101" i="42"/>
  <c r="F101" i="42" s="1"/>
  <c r="D100" i="42"/>
  <c r="F100" i="42" s="1"/>
  <c r="D99" i="42"/>
  <c r="F99" i="42" s="1"/>
  <c r="D79" i="42"/>
  <c r="F79" i="42" s="1"/>
  <c r="D71" i="42"/>
  <c r="F71" i="42" s="1"/>
  <c r="D70" i="42"/>
  <c r="F70" i="42" s="1"/>
  <c r="D69" i="42"/>
  <c r="F69" i="42" s="1"/>
  <c r="F86" i="42"/>
  <c r="F83" i="42"/>
  <c r="D82" i="42"/>
  <c r="F82" i="42" s="1"/>
  <c r="D81" i="42"/>
  <c r="F81" i="42" s="1"/>
  <c r="D80" i="42"/>
  <c r="F80" i="42" s="1"/>
  <c r="D75" i="42"/>
  <c r="F75" i="42" s="1"/>
  <c r="D74" i="42"/>
  <c r="F74" i="42" s="1"/>
  <c r="D73" i="42"/>
  <c r="F73" i="42" s="1"/>
  <c r="D72" i="42"/>
  <c r="F72" i="42" s="1"/>
  <c r="F59" i="42"/>
  <c r="F32" i="42"/>
  <c r="D55" i="42"/>
  <c r="F55" i="42" s="1"/>
  <c r="D54" i="42"/>
  <c r="F54" i="42" s="1"/>
  <c r="D53" i="42"/>
  <c r="F53" i="42" s="1"/>
  <c r="D52" i="42"/>
  <c r="F52" i="42" s="1"/>
  <c r="D44" i="42"/>
  <c r="F44" i="42" s="1"/>
  <c r="D43" i="42"/>
  <c r="F43" i="42" s="1"/>
  <c r="D42" i="42"/>
  <c r="F42" i="42" s="1"/>
  <c r="D48" i="42"/>
  <c r="F48" i="42" s="1"/>
  <c r="D47" i="42"/>
  <c r="F47" i="42" s="1"/>
  <c r="D46" i="42"/>
  <c r="F46" i="42" s="1"/>
  <c r="D45" i="42"/>
  <c r="F45" i="42" s="1"/>
  <c r="F61" i="42"/>
  <c r="F56" i="42"/>
  <c r="D28" i="42"/>
  <c r="F28" i="42" s="1"/>
  <c r="D27" i="42"/>
  <c r="F27" i="42" s="1"/>
  <c r="D26" i="42"/>
  <c r="D25" i="42"/>
  <c r="D21" i="42"/>
  <c r="D20" i="42"/>
  <c r="D19" i="42"/>
  <c r="D18" i="42"/>
  <c r="D15" i="42"/>
  <c r="F15" i="42" s="1"/>
  <c r="D17" i="42"/>
  <c r="F17" i="42" s="1"/>
  <c r="D16" i="42"/>
  <c r="F16" i="42" s="1"/>
  <c r="C4" i="42"/>
  <c r="F33" i="44"/>
  <c r="F88" i="44"/>
  <c r="F89" i="44"/>
  <c r="F87" i="44"/>
  <c r="F117" i="42" l="1"/>
  <c r="F62" i="42"/>
  <c r="F19" i="42"/>
  <c r="D75" i="44"/>
  <c r="D74" i="44"/>
  <c r="F70" i="44"/>
  <c r="F82" i="44"/>
  <c r="D53" i="44"/>
  <c r="F53" i="44" s="1"/>
  <c r="F52" i="44"/>
  <c r="F77" i="44"/>
  <c r="F78" i="44"/>
  <c r="F79" i="44"/>
  <c r="F80" i="44"/>
  <c r="F81" i="44"/>
  <c r="D84" i="44"/>
  <c r="D67" i="44"/>
  <c r="F67" i="44" s="1"/>
  <c r="F66" i="44"/>
  <c r="D83" i="44"/>
  <c r="F83" i="44" s="1"/>
  <c r="F65" i="44"/>
  <c r="F64" i="44"/>
  <c r="D57" i="44"/>
  <c r="F57" i="44" s="1"/>
  <c r="F40" i="44"/>
  <c r="F41" i="44"/>
  <c r="D58" i="44" l="1"/>
  <c r="F58" i="44" s="1"/>
  <c r="F39" i="44" l="1"/>
  <c r="F42" i="44"/>
  <c r="F43" i="44"/>
  <c r="F44" i="44"/>
  <c r="F45" i="44"/>
  <c r="F46" i="44"/>
  <c r="F47" i="44"/>
  <c r="F48" i="44"/>
  <c r="F49" i="44"/>
  <c r="F50" i="44"/>
  <c r="F51" i="44"/>
  <c r="D38" i="44"/>
  <c r="F38" i="44" s="1"/>
  <c r="D37" i="44"/>
  <c r="F37" i="44" s="1"/>
  <c r="D36" i="44"/>
  <c r="F36" i="44" s="1"/>
  <c r="D35" i="44"/>
  <c r="F35" i="44" s="1"/>
  <c r="D34" i="44"/>
  <c r="F34" i="44" s="1"/>
  <c r="F29" i="44"/>
  <c r="F30" i="44"/>
  <c r="F23" i="44"/>
  <c r="F26" i="44"/>
  <c r="F27" i="44"/>
  <c r="F25" i="44"/>
  <c r="F24" i="44"/>
  <c r="D9" i="44" l="1"/>
  <c r="F9" i="44" s="1"/>
  <c r="D98" i="44"/>
  <c r="D97" i="44"/>
  <c r="D10" i="44"/>
  <c r="D8" i="44"/>
  <c r="F23" i="43"/>
  <c r="F22" i="43"/>
  <c r="F24" i="43"/>
  <c r="F34" i="42" l="1"/>
  <c r="F88" i="42"/>
  <c r="F89" i="42" s="1"/>
  <c r="F145" i="42"/>
  <c r="F146" i="42" s="1"/>
  <c r="D11" i="44"/>
  <c r="F21" i="43"/>
  <c r="F20" i="43"/>
  <c r="F19" i="43"/>
  <c r="F18" i="43"/>
  <c r="F25" i="43" s="1"/>
  <c r="F84" i="44" l="1"/>
  <c r="F29" i="42"/>
  <c r="F26" i="42"/>
  <c r="F25" i="42"/>
  <c r="F18" i="42" l="1"/>
  <c r="F20" i="42"/>
  <c r="F21" i="42"/>
  <c r="F73" i="44"/>
  <c r="F72" i="44"/>
  <c r="F76" i="44"/>
  <c r="F74" i="44"/>
  <c r="F71" i="44"/>
  <c r="F69" i="44"/>
  <c r="F35" i="42" l="1"/>
  <c r="F149" i="42" s="1"/>
  <c r="C15" i="10" s="1"/>
  <c r="D86" i="44" l="1"/>
  <c r="F85" i="44" l="1"/>
  <c r="F86" i="44"/>
  <c r="F59" i="44" l="1"/>
  <c r="F60" i="44"/>
  <c r="F56" i="44"/>
  <c r="F55" i="44"/>
  <c r="F54" i="44"/>
  <c r="F21" i="44"/>
  <c r="F20" i="44"/>
  <c r="F28" i="44" l="1"/>
  <c r="F61" i="44"/>
  <c r="F62" i="44"/>
  <c r="F63" i="44"/>
  <c r="F31" i="44" l="1"/>
  <c r="F90" i="44" s="1"/>
  <c r="F32" i="44"/>
  <c r="D99" i="44" l="1"/>
  <c r="F99" i="44" s="1"/>
  <c r="F97" i="44"/>
  <c r="F96" i="44"/>
  <c r="F11" i="44"/>
  <c r="D12" i="44"/>
  <c r="D13" i="44" s="1"/>
  <c r="F98" i="44" l="1"/>
  <c r="F100" i="44" s="1"/>
  <c r="F12" i="44"/>
  <c r="F13" i="44"/>
  <c r="F10" i="44"/>
  <c r="F9" i="43" l="1"/>
  <c r="F10" i="43"/>
  <c r="F11" i="43"/>
  <c r="F12" i="43"/>
  <c r="F8" i="43"/>
  <c r="F7" i="43" l="1"/>
  <c r="F13" i="43" s="1"/>
  <c r="F29" i="43" s="1"/>
  <c r="F8" i="44"/>
  <c r="F7" i="44"/>
  <c r="F14" i="44" l="1"/>
  <c r="C13" i="10"/>
  <c r="F103" i="44" l="1"/>
  <c r="C14" i="10" s="1"/>
  <c r="C16" i="10" s="1"/>
  <c r="C17" i="10" s="1"/>
  <c r="C18" i="10" l="1"/>
  <c r="C19" i="10" s="1"/>
</calcChain>
</file>

<file path=xl/sharedStrings.xml><?xml version="1.0" encoding="utf-8"?>
<sst xmlns="http://schemas.openxmlformats.org/spreadsheetml/2006/main" count="640" uniqueCount="255">
  <si>
    <t>ks</t>
  </si>
  <si>
    <t>název</t>
  </si>
  <si>
    <t>823-1   Plochy a úpravy území</t>
  </si>
  <si>
    <t>CELKEM SADOVÉ ÚPRAVY</t>
  </si>
  <si>
    <t>Cena celkem bez DPH</t>
  </si>
  <si>
    <t>21%DPH</t>
  </si>
  <si>
    <t>Cena celkem vč. 21%DPH</t>
  </si>
  <si>
    <t>p.č.</t>
  </si>
  <si>
    <t>m.j.</t>
  </si>
  <si>
    <t>množ.</t>
  </si>
  <si>
    <t>cena celk. /Kč/</t>
  </si>
  <si>
    <t>R - položka</t>
  </si>
  <si>
    <t>t</t>
  </si>
  <si>
    <t>cena/j. /Kč/</t>
  </si>
  <si>
    <t>kg</t>
  </si>
  <si>
    <t>R-položka</t>
  </si>
  <si>
    <t>m3</t>
  </si>
  <si>
    <t>m2</t>
  </si>
  <si>
    <t>l</t>
  </si>
  <si>
    <t>Celkem</t>
  </si>
  <si>
    <t>položky přenesené z listů</t>
  </si>
  <si>
    <t>Chemické odplevelení před založením kultury nad 20 m2 postřikem na široko v rovině a svahu do 1:5 ručně</t>
  </si>
  <si>
    <r>
      <t>m</t>
    </r>
    <r>
      <rPr>
        <vertAlign val="superscript"/>
        <sz val="8"/>
        <rFont val="Arial Narrow"/>
        <family val="2"/>
      </rPr>
      <t>2</t>
    </r>
  </si>
  <si>
    <t>Výsadba dřeviny s balem D přes 0,1 do 0,2 m do jamky se zalitím v rovině a svahu do 1:5</t>
  </si>
  <si>
    <t>Ceny prací dle Cenová soustava ÚRS, cenová úroveň 2023/II, ceny materiálu dle průměrných cen významných tuzemských dodavatelů, náklady na dopravu, popř. meziskladování materiálu jsou v ceně obsaženy. Ceny obsahují skládkovné odpadu.</t>
  </si>
  <si>
    <t>Vytyčení výsadeb zapojených nebo v záhonu plochy přes 10 do 100 m2 s rozmístěním rostlin ve sponu</t>
  </si>
  <si>
    <t>m</t>
  </si>
  <si>
    <t>NÁSLEDNÁ PÉČE cena celkem</t>
  </si>
  <si>
    <t>Výsadba dřevin</t>
  </si>
  <si>
    <t>totální herbicid, např. Roundup bioaktiv (0,0006 l/m2)</t>
  </si>
  <si>
    <t>Odstranění pařezů v rovině nebo na svahu do 1:5 odfrézováním hl přes 0,2 do 0,5 m včetně náběhů</t>
  </si>
  <si>
    <t>komplet</t>
  </si>
  <si>
    <t>R- položka</t>
  </si>
  <si>
    <t>Obdělání půdy kultivátorováním v rovině a svahu do 1:5 (75% výměry)</t>
  </si>
  <si>
    <t>Obdělání půdy vláčením v rovině a svahu do 1:5 (75% výměry)</t>
  </si>
  <si>
    <t>Obdělání půdy hrabáním v rovině a svahu do 1:5 (25% výměry)</t>
  </si>
  <si>
    <t>Obdělání půdy nakopáním zemina tř 1 a 2 v rovině a svahu do 1:5 (25% výměry)</t>
  </si>
  <si>
    <t>Založení trávníku výsevem</t>
  </si>
  <si>
    <t>PŘÍPRAVA PŮDY, VÝSADBY, TRÁVNÍKY CELKEM</t>
  </si>
  <si>
    <t>Založení trávníku na půdě předem připravené plochy do 1000 m2 výsevem včetně utažení parkového v rovině nebo na svahu do 1:5</t>
  </si>
  <si>
    <t>univerzální okrasná travní směs, např. VV-1 OKRASNÁ UNIVERZÁLNÍ SMĚS 25 g/m2, výměra 70,9 m2</t>
  </si>
  <si>
    <t>Hnojení půdy nebo trávníku v rovině a svahu do 1:5 umělým hnojivem na široko</t>
  </si>
  <si>
    <t>trávníkové hnojivo např. Basic Start 30 g/m2</t>
  </si>
  <si>
    <t>Vytyčení Ing. sítí</t>
  </si>
  <si>
    <t>Jamky pro výsadbu s výměnou 50 % půdy zeminy skupiny 1 až 4 obj přes 0,125 do 0,4 m3 v rovině a svahu do 1:5</t>
  </si>
  <si>
    <t>Promísení půdy z jamky a kompostu s kondicionerem (např. Terracottem)</t>
  </si>
  <si>
    <t>specifikace</t>
  </si>
  <si>
    <t xml:space="preserve">Řez listnatých dřevin při výsadbě </t>
  </si>
  <si>
    <t>Ukotvení kmene dřevin třemi kůly D do 0,1 m dl přes 2 do 3 m</t>
  </si>
  <si>
    <t>Zhotovení závlahové mísy dřevin D přes 1,0 m v rovině nebo na svahu do 1:5</t>
  </si>
  <si>
    <t xml:space="preserve">Osazení ochrany báze kmene proti poškození </t>
  </si>
  <si>
    <t>Plastová ochrana báze kmene proti poškození, např. GEFA Plantasafe</t>
  </si>
  <si>
    <t>Frézované kůly se špicí, průměr 70 mm, délka 2,5 m - 3 ks, příčníky z půlené kulatiny, délka 60 cm - 3 ks, úvazek bavlněný plochý - 3 m</t>
  </si>
  <si>
    <t>184501141</t>
  </si>
  <si>
    <t>Zhotovení obalu z rákosové nebo kokosové rohože v rovině a svahu do 1:5</t>
  </si>
  <si>
    <t>mulčovací drcené kůra VL, vrstva 100 mm</t>
  </si>
  <si>
    <t>Jamky pro výsadbu s výměnou 50 % půdy zeminy skupiny 1 až 4 obj přes 0,05 do 0,125 m3 v rovině a svahu do 1:5</t>
  </si>
  <si>
    <t>Výsadba dřeviny s balem D přes 0,3 do 0,4 m do jamky se zalitím v rovině a svahu do 1:5</t>
  </si>
  <si>
    <t>Příprava půdy, výsadby, trávníky</t>
  </si>
  <si>
    <t>183101214</t>
  </si>
  <si>
    <t>Jamky pro výsadbu s výměnou 50 % půdy zeminy skupiny 1 až 4 obj přes 0,002 do 0,005 m3 v rovině a svahu do 1:5</t>
  </si>
  <si>
    <t>183111212</t>
  </si>
  <si>
    <t>184102111</t>
  </si>
  <si>
    <t>PRVNÍ VEGETAČNÍ OBDOBÍ</t>
  </si>
  <si>
    <t>Udržovací a zdravotní řez stromů (pokud bude nutné tak i výchovný řez podporující tvar stromu s průběžným kmenem) 1x</t>
  </si>
  <si>
    <t>DRUHÉ VEGETAČNÍ OBDOBÍ</t>
  </si>
  <si>
    <t>Doplnění mulčovací kůry vč. její specifikace - vrstva 3 cm</t>
  </si>
  <si>
    <t>TŘETÍ VEGETAČNÍ OBDOBÍ</t>
  </si>
  <si>
    <t>ČTVRTÉ VEGETAČNÍ OBDOBÍ</t>
  </si>
  <si>
    <t>Odstranění kotvení na konci vegetačního období 1x</t>
  </si>
  <si>
    <t>PÁTÉ VEGETAČNÍ OBDOBÍ</t>
  </si>
  <si>
    <t>Odplevelení a úprava kůrou mulčované plochy – včetně odrýpnutí okrajů od trávníku 3x</t>
  </si>
  <si>
    <t>Výchovný nebo zdravotní řez (dle potřeby)  1x</t>
  </si>
  <si>
    <t>Péče v prvním vegetačním období celkem</t>
  </si>
  <si>
    <t>Péče v druhém vegetačním období celkem</t>
  </si>
  <si>
    <t>Péče v třetím vegetačním období celkem</t>
  </si>
  <si>
    <t>Péče ve čtvrtém vegetačním období celkem</t>
  </si>
  <si>
    <t>Péče v pátém vegetačním období celkem</t>
  </si>
  <si>
    <t>Režijní náklady první vegetační období</t>
  </si>
  <si>
    <t>Režijní náklady druhé vegetační období</t>
  </si>
  <si>
    <t>Režijní náklady třetí vegetační období</t>
  </si>
  <si>
    <t>Režijní náklady čtvrté vegetační období</t>
  </si>
  <si>
    <t>Režijní náklady páté vegetační období</t>
  </si>
  <si>
    <t>NÁSLEDNÁ PÉČE PO DOBU PĚTI VEGETAČNÍCH OBDOBÍ PO ZALOŽENÍ</t>
  </si>
  <si>
    <t>KÁCENÍ, ŘEZY STROMŮ</t>
  </si>
  <si>
    <t>Kácení stromů</t>
  </si>
  <si>
    <t>Řezy stromů</t>
  </si>
  <si>
    <t>Rekapitulace vegetačních úprav</t>
  </si>
  <si>
    <t xml:space="preserve">Kácení a řezy stromů </t>
  </si>
  <si>
    <t>pořadové číslo</t>
  </si>
  <si>
    <t>taxon česky</t>
  </si>
  <si>
    <t>taxon lat.</t>
  </si>
  <si>
    <t>průměr prvního kmene (cm)</t>
  </si>
  <si>
    <t>průměr druhého kmene (cm)</t>
  </si>
  <si>
    <t>průměr třetího kmene (cm)</t>
  </si>
  <si>
    <t>průměr čtvrtého kmene (cm)</t>
  </si>
  <si>
    <t>průměr pátého kmene (cm)</t>
  </si>
  <si>
    <t>plocha koruny (m2)</t>
  </si>
  <si>
    <t>poznámka</t>
  </si>
  <si>
    <t>navržený zásah</t>
  </si>
  <si>
    <t>Populus nigra</t>
  </si>
  <si>
    <t>topol černý</t>
  </si>
  <si>
    <t>Suché větve a pahýly, hrozí jejich pád.</t>
  </si>
  <si>
    <t>S-RB Bezpečnostní řez</t>
  </si>
  <si>
    <t>S-RO Redukce obvodová</t>
  </si>
  <si>
    <t>Salix alba</t>
  </si>
  <si>
    <t>vrba bílá</t>
  </si>
  <si>
    <t>Průměry další kmenů 54,50 cm. Suché větve a pahýly, jeden z kmenů suchý, hrozí jejich pád.</t>
  </si>
  <si>
    <t xml:space="preserve">Salix alba 'Tristis' </t>
  </si>
  <si>
    <t>Strom s výrazně zhoršeným zdravotním stavem a výrazně zhoršenou stabilitou.</t>
  </si>
  <si>
    <t>S-RS Řez sesazovací</t>
  </si>
  <si>
    <t>Průměr dalšího kmene 20. Strom s výrazně zhoršeným zdravotním stavem a výrazně zhoršenou stabilitou.</t>
  </si>
  <si>
    <t>Průměry dalších kmenů 33,30,27 cm. Strom s výrazně zhoršeným zdravotním stavem a výrazně zhoršenou stabilitou.</t>
  </si>
  <si>
    <t xml:space="preserve">řez bezpečnostní </t>
  </si>
  <si>
    <t>Celkem řezy prováděné lezeckou technikou</t>
  </si>
  <si>
    <t>240-270</t>
  </si>
  <si>
    <t xml:space="preserve"> plocha koruny m2</t>
  </si>
  <si>
    <t>300-330</t>
  </si>
  <si>
    <t>řez redukční obvodový</t>
  </si>
  <si>
    <t>150-180</t>
  </si>
  <si>
    <t>řez sesazovací</t>
  </si>
  <si>
    <t>210-240</t>
  </si>
  <si>
    <t xml:space="preserve">ŘEZY </t>
  </si>
  <si>
    <t>KÁCENÍ</t>
  </si>
  <si>
    <t>cm</t>
  </si>
  <si>
    <t>vypočítaný náhradní kmen cm</t>
  </si>
  <si>
    <t>112151111</t>
  </si>
  <si>
    <t>Směrové kácení stromů s rozřezáním a odvětvením D kmene přes 100 do 200 mm (jeden strom, tři kmeny)</t>
  </si>
  <si>
    <t>Vodorovné přemístění kmenů stromů listnatých do 1 km D kmene přes 100 do 300 mm</t>
  </si>
  <si>
    <t>Příplatek k vodorovnému přemístění kmenů stromů listnatých D kmene přes 100 do 300 mm ZKD 1 km (dalších 9 km)</t>
  </si>
  <si>
    <t>Vodorovné přemístění větví stromů listnatých do 1 km D kmene přes 100 do 300 mm</t>
  </si>
  <si>
    <t>Příplatek k vodorovnému přemístění větví stromů listnatých D kmene přes 100 do 300 mm ZKD 1 km (dalších 9 km)</t>
  </si>
  <si>
    <t>Vodorovné přemístění ořezaného dřeva do vzdálenosti do 10 km, s naložením a složením</t>
  </si>
  <si>
    <t>Řez stromu bezpečnostní o ploše koruny přes 240 do 270 m2 lezeckou technikou</t>
  </si>
  <si>
    <t>Řez stromu bezpečnostní o ploše koruny přes 300 do 330 m2 lezeckou technikou</t>
  </si>
  <si>
    <t>Řez stromu redukční obvodový o ploše koruny přes 240 do 270 m2 lezeckou technikou</t>
  </si>
  <si>
    <t>Řez stromu redukční obvodový o ploše koruny přes 300 do 330 m2 lezeckou technikou</t>
  </si>
  <si>
    <t>Řez sesazovací  o ploše koruny přes 150 do 180 m2 lezeckou technikou</t>
  </si>
  <si>
    <t>Řez sesazovací  o ploše koruny přes 210 do 240 m2 lezeckou technikou</t>
  </si>
  <si>
    <t>KÁCENÍ A ŘEZY STROMŮ CELKEM</t>
  </si>
  <si>
    <t>Příprava půdy pro záhony a trávník</t>
  </si>
  <si>
    <t>Vytyčení výsadeb s rozmístěním solitérních rostlin přes 50 kusů</t>
  </si>
  <si>
    <t>STROMY</t>
  </si>
  <si>
    <t>Plošná úprava terénu do 500 m2 zemina skupiny 1 až 4 nerovnosti přes 50 do 100 mm v rovinně a svahu do 1:5</t>
  </si>
  <si>
    <t>Jamky pro výsadbu s výměnou 50 % půdy zeminy skupiny 1 až 4 obj přes 0,05 do 0,125 m3 ve svahu přes 1:5 do 1:2</t>
  </si>
  <si>
    <t>183102214</t>
  </si>
  <si>
    <t>Jamky pro výsadbu s výměnou 50 % půdy zeminy skupiny 1 až 4 obj přes 0,4 do 1 m3 v rovině a svahu do 1:5</t>
  </si>
  <si>
    <t>Jamky pro výsadbu s výměnou 50 % půdy zeminy skupiny 1 až 4 obj přes 0,4 do 1 m3 ve svahu přes 1:5 do 1:2</t>
  </si>
  <si>
    <t>183102221</t>
  </si>
  <si>
    <t>Půdní kondicioner např.Terracotem (0,8 x 82) + (0,25 x 7) + (0,1 x 6 kg/jamka)</t>
  </si>
  <si>
    <t>(200 x 82) + (80 x 7) + (30 x 6) l/jamka</t>
  </si>
  <si>
    <t>Promísení půdy z jamky a kompostu s kondicionerem (např. Terracottem) 0,4-1m3</t>
  </si>
  <si>
    <t>Promísení půdy z jamky a kompostu s kondicionerem (např. Terracottem) 0,125-0,4m3</t>
  </si>
  <si>
    <t>Promísení půdy z jamky a kompostu s kondicionerem (např. Terracottem) 0,05-0,125 m3</t>
  </si>
  <si>
    <t>Výsadba dřeviny s balem D přes 0,6 do 0,7 m do jamky se zalitím v rovině a svahu do 1:5</t>
  </si>
  <si>
    <t>Výsadba dřeviny s balem D přes 0,6 do 0,7 m do jamky se zalitím svahu od 1:5 do 1:2</t>
  </si>
  <si>
    <t>Výsadba dřeviny s balem D přes 0,4 do 0,5 m do jamky se zalitím v rovině a svahu do 1:5</t>
  </si>
  <si>
    <t>184102114</t>
  </si>
  <si>
    <t>184102116</t>
  </si>
  <si>
    <t>184102126</t>
  </si>
  <si>
    <t>184102123</t>
  </si>
  <si>
    <t>Výsadba dřeviny s balem D přes 0,3 do 0,4 m do jamky se zalitím ve svahu od 1:5 do 1:2</t>
  </si>
  <si>
    <t>184102113</t>
  </si>
  <si>
    <t>Acer platanoides ´Royal Red´-  javor mléč, alejový, 18-20 cm, bal 600-700 mm</t>
  </si>
  <si>
    <t>Acer platanoides ´Cleveland´- javor mléč, alejový, 18-20 cm, bal 600-700 mm</t>
  </si>
  <si>
    <t>Tilia cordata – lípa malolistá (srdčitá), alejový, 18-20 cm, bal 600-700 mm</t>
  </si>
  <si>
    <t>Acer griseum – javor šedý, pyr. 125/150, k 45 l</t>
  </si>
  <si>
    <t>Castanea sativa - kaštanovník jedlý, alejový,12-14 cm, bal 400-500 mm</t>
  </si>
  <si>
    <t>Ginkgo biloba - jinan dvoulaločný alejový, 12-14 cm, bal 400-500 mm</t>
  </si>
  <si>
    <t>Quercus palustris - dub bahenní alejový, 12-14 cm, bal 400-500 mm</t>
  </si>
  <si>
    <t>Alnus glutinosa - olše lepkavá vk 10-12 cm, bal 300-40 0mm</t>
  </si>
  <si>
    <t>Quercus petrea - dub zimní, 10-12 cm, vk, bal 300-400 mm</t>
  </si>
  <si>
    <t>Quercus robur - dub letní, 10-12 cm, vk, bal 300-400 mm</t>
  </si>
  <si>
    <t>Salix alba ´Tristis´- vrba bílá, alejový, 12-14, bal 400-500 mm</t>
  </si>
  <si>
    <t>Magnolia ´Galaxy´- šácholan, alejový, 12-14 cm, bal 400-500 mm</t>
  </si>
  <si>
    <t>Ochrana kmene proti poškození teplotními vlivy nátěrem</t>
  </si>
  <si>
    <t>ochranný nátěr proti poškození kmenů teplotními vlivy (např. Arboflex  cca 180 g/strom, cena vč. základ. nátěru LX - 60)</t>
  </si>
  <si>
    <t>rákosová rohož v. 1,8 m, 30 cm / strom (26x0,3)</t>
  </si>
  <si>
    <t>Zhotovení závlahové mísy dřevin D přes 1,0 m na svahu od 1:5 do 1:2</t>
  </si>
  <si>
    <t>184215423</t>
  </si>
  <si>
    <t>Příplatek k dovozu vody pro zálivku rostlin do 1000 m ZKD 1000 m dalších 1 km</t>
  </si>
  <si>
    <t>Mulčování rostlin kůrou tl do 0,1 m v rovině a svahu</t>
  </si>
  <si>
    <t>KEŘE</t>
  </si>
  <si>
    <t>Mulčování rostlin kůrou tl do 0,1 m ve svahu přes 1:5 do 1</t>
  </si>
  <si>
    <t>Výchovný, resp. zdravotní (u stálezelených) řez keřů</t>
  </si>
  <si>
    <t>Dovoz vody pro zálivku rostlin za vzdálenost do 1000 m (100x82)+(80x7)+(60x6)</t>
  </si>
  <si>
    <t xml:space="preserve">Mulčování rostlin kůrou tl do 0,1 m v rovině a svahu </t>
  </si>
  <si>
    <t>Jamky pro výsadbu s výměnou 50 % půdy zeminy skupiny 1 až 4 obj přes 0,02 do 0,05 m3 v rovině a svahu do 1:5</t>
  </si>
  <si>
    <t>183101213</t>
  </si>
  <si>
    <t>Deutzia hybrida - trojpuk zvrhlý, 40-60 cm, k min. 1,5 l</t>
  </si>
  <si>
    <t>Spiraea cinerea ´Grefsheim´- tavolník popelavý, 40-60 cm, k min. 1,5 l</t>
  </si>
  <si>
    <t>Taxus baccata ´Repandens´ - tis červený, 30-40 cm, k min. 2 l</t>
  </si>
  <si>
    <t>Prunus laurocerasus ´Otto Luyken´- bobkovišeň lékařská, 40-60 cm, k min. 3 l</t>
  </si>
  <si>
    <t>Prunus laurocerasus ´Zabeliana´- bobkovišeň lékařská, 40-60 cm, k min. 3 l</t>
  </si>
  <si>
    <t>Viburnum ´Pragense´- kalina pražská, 80-100 cm, k min. 10 l</t>
  </si>
  <si>
    <t xml:space="preserve">Půdní kondicioner např.Terracotem (684 x 0,01 kg/jamka)+ (3 x 0,05 l/jamka) </t>
  </si>
  <si>
    <t>Dovoz vody pro zálivku rostlin za vzdálenost do 1000 m (684x10)+(3x60)</t>
  </si>
  <si>
    <t>Fagus sylvatica ´Asplenifolia´ - buk lesní, pyr. 12-14 cm, v. 250/300 cm, bal 400-500mm</t>
  </si>
  <si>
    <t>Osazení a montáž 400 mm vysokého dřevěného ohrazení kolem záhonu včetně zatluční kůlů a montážního materiálu - mimo kůly a ohradníky (5x38,5 + 33,75 + 36,5 m)</t>
  </si>
  <si>
    <t>Plotový příčník kulatý 200/6, vakuově impregnovaný</t>
  </si>
  <si>
    <t>Kůl se špicí, 100/6, vakuově impregnovaný</t>
  </si>
  <si>
    <t xml:space="preserve">Kompostová zemina (684 x 2 l/jamka) + (3 x 30 l/jamka) </t>
  </si>
  <si>
    <t>stromy (výsadbová jáma celkem)</t>
  </si>
  <si>
    <t>záhony keřů</t>
  </si>
  <si>
    <t>Odplevelení a úprava kořenové mísy – včetně odrýpnutí okrajů od trávníku 3x95</t>
  </si>
  <si>
    <t>Kontrola úvazků, kůlů, nátěru ochrany proti teplotním výkyvům, proti korní spále a proti poškození vyžínačem, případná výměna poškozených částí (náklady na výměnu a materiál poškozených částí není součástí rozpočtu, bude vždy stanovena dle skutečného stavu) 3x</t>
  </si>
  <si>
    <t>0,4 – 1 m3 pro stromy se zemním balem 600-700 mm - 100 l vody/strom/jedna zálivka</t>
  </si>
  <si>
    <t>0,05 – 0,125 m3 pro stromy se zemním balem 300-400 mm - 60 l vody/strom/jedna zálivka</t>
  </si>
  <si>
    <t>0,125 - 0,4 m3 pro stromy se zemním balem 400-500 mm -80 l vody/strom/jedna zálivka</t>
  </si>
  <si>
    <t>jedna zálivka 100 l</t>
  </si>
  <si>
    <t>jedna zálivka 80 l</t>
  </si>
  <si>
    <t>jedna zálivka 60 l</t>
  </si>
  <si>
    <t>Zalití rostlin vč. dovozu vody 10x</t>
  </si>
  <si>
    <t>Stromy</t>
  </si>
  <si>
    <t>Keře - záhony</t>
  </si>
  <si>
    <t>Zalití rostlin vč. dovozu a ceny vody - 30 l/m2 10x</t>
  </si>
  <si>
    <t>Doplnění mulčovací kůry vč. její specifikace - vrstva 3 cm 1x</t>
  </si>
  <si>
    <t>Kontrola dřevěného ohrazení záhonů vč. drobných opravy (rozsáhlejší opravy vč. náhrady poškozených částí se budou účtovat dle skutečnosti) 3x</t>
  </si>
  <si>
    <t>Následná péče 5 vegetačních období</t>
  </si>
  <si>
    <t>Zalití rostlin vč. dovozu vody 8x</t>
  </si>
  <si>
    <t>Zalití rostlin vč. dovozu a ceny vody - 30 l/m2 8x</t>
  </si>
  <si>
    <t>Stromy - stávající, po obvodové redukci a sesazení korun</t>
  </si>
  <si>
    <t>Kontrola stavu ořezaných stromů arboristou a navržení vhodného ošetření vč. ocenění (realizace navrženého ošetření provést v nejbližší vhodné době, cena prací bude dle skutečného provedení)</t>
  </si>
  <si>
    <t>Zalití rostlin vč. dovozu vody 6x</t>
  </si>
  <si>
    <t>Zalití rostlin vč. dovozu a ceny vody - 30 l/m2 6x</t>
  </si>
  <si>
    <t>Ecovit – směs mykorhizních hub ke kořenům kaštanovníkům (2x300 g)</t>
  </si>
  <si>
    <t>Obnova ochrany kmene proti poškození teplotními vlivy nátěrem (práce vč. specifikace nátěru např. Arboflex)</t>
  </si>
  <si>
    <t>Zalití rostlin vč. dovozu vody 4x</t>
  </si>
  <si>
    <t xml:space="preserve">Ing. Jarmila Hrůzová </t>
  </si>
  <si>
    <t xml:space="preserve"> Akce:</t>
  </si>
  <si>
    <t>MĚSTSKÝ PARK PŘELOUČ - VEGETAČNÍ ÚPRAVY</t>
  </si>
  <si>
    <t>Vilémov 292, 582 83 VILÉMOV</t>
  </si>
  <si>
    <t xml:space="preserve"> Zadavetel:</t>
  </si>
  <si>
    <t xml:space="preserve"> Město Přelouč</t>
  </si>
  <si>
    <t>autorizovaný architekt pro obor</t>
  </si>
  <si>
    <t xml:space="preserve"> Československé armády 1665, 535 33 Přelouč</t>
  </si>
  <si>
    <t>krajinářská architektura</t>
  </si>
  <si>
    <t xml:space="preserve"> Katastrální území:</t>
  </si>
  <si>
    <t xml:space="preserve"> Přelouč</t>
  </si>
  <si>
    <t xml:space="preserve"> Datum:</t>
  </si>
  <si>
    <t>XI.2023</t>
  </si>
  <si>
    <t>č. autorizace 685</t>
  </si>
  <si>
    <t xml:space="preserve"> Obecní úřad:</t>
  </si>
  <si>
    <t>Číslo paré:</t>
  </si>
  <si>
    <t>IČO: 14783240</t>
  </si>
  <si>
    <t xml:space="preserve"> Stupeň:</t>
  </si>
  <si>
    <t xml:space="preserve"> Prováděcí projekt</t>
  </si>
  <si>
    <t>mob.: +420 776 198 133</t>
  </si>
  <si>
    <t xml:space="preserve"> Zpracoval:</t>
  </si>
  <si>
    <t xml:space="preserve"> Ing. Jarmila Hrůzová</t>
  </si>
  <si>
    <t xml:space="preserve"> Obsah:</t>
  </si>
  <si>
    <t>PŘÍPRAVA PŮDY, VÝSADBY, TRÁVNÍK</t>
  </si>
  <si>
    <t>Likvidace dřevěného ohrazení na konci vegetačního období</t>
  </si>
  <si>
    <t>VÝKAZ VÝMĚR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</si>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</sst>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Kč&quot;"/>
    <numFmt numFmtId="165" formatCode="#,##0.00\ &quot;Kč&quot;"/>
    <numFmt numFmtId="166" formatCode="#,##0.00\ _K_č;[Red]\-#,##0.00\ _K_č"/>
    <numFmt numFmtId="167" formatCode="#,##0.000"/>
    <numFmt numFmtId="168" formatCode="#,##0.0000"/>
    <numFmt numFmtId="169" formatCode="0.0"/>
  </numFmts>
  <fonts count="48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238"/>
    </font>
    <font>
      <sz val="10"/>
      <name val="Times New Roman CE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color rgb="FFC00000"/>
      <name val="Arial Narrow"/>
      <family val="2"/>
      <charset val="238"/>
    </font>
    <font>
      <sz val="7"/>
      <name val="Arial Narrow"/>
      <family val="2"/>
    </font>
    <font>
      <i/>
      <sz val="7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color rgb="FFC00000"/>
      <name val="Arial Narrow"/>
      <family val="2"/>
    </font>
    <font>
      <sz val="8"/>
      <color rgb="FFC00000"/>
      <name val="Arial Narrow"/>
      <family val="2"/>
    </font>
    <font>
      <sz val="7"/>
      <color rgb="FFC00000"/>
      <name val="Arial Narrow"/>
      <family val="2"/>
    </font>
    <font>
      <b/>
      <sz val="8"/>
      <color rgb="FFC00000"/>
      <name val="Arial Narrow"/>
      <family val="2"/>
    </font>
    <font>
      <sz val="8"/>
      <name val="Calibri"/>
      <family val="2"/>
      <charset val="238"/>
      <scheme val="minor"/>
    </font>
    <font>
      <vertAlign val="superscript"/>
      <sz val="8"/>
      <name val="Arial Narrow"/>
      <family val="2"/>
    </font>
    <font>
      <sz val="8"/>
      <color rgb="FFC00000"/>
      <name val="Arial Narrow"/>
      <family val="2"/>
      <charset val="238"/>
    </font>
    <font>
      <sz val="9"/>
      <color rgb="FFC00000"/>
      <name val="Arial Narrow"/>
      <family val="2"/>
      <charset val="238"/>
    </font>
    <font>
      <b/>
      <sz val="8"/>
      <name val="Arial Narrow"/>
      <family val="2"/>
      <charset val="238"/>
    </font>
    <font>
      <sz val="9"/>
      <color rgb="FFC00000"/>
      <name val="Arial Narrow"/>
      <family val="2"/>
    </font>
    <font>
      <b/>
      <sz val="10"/>
      <color rgb="FFC00000"/>
      <name val="Arial Narrow"/>
      <family val="2"/>
    </font>
    <font>
      <b/>
      <sz val="9"/>
      <color rgb="FFC00000"/>
      <name val="Arial Narrow"/>
      <family val="2"/>
    </font>
    <font>
      <sz val="9"/>
      <color rgb="FFFF0000"/>
      <name val="Arial Narrow"/>
      <family val="2"/>
      <charset val="238"/>
    </font>
    <font>
      <b/>
      <sz val="8"/>
      <name val="Arial Narrow"/>
      <family val="2"/>
    </font>
    <font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sz val="11"/>
      <name val="Arial Narrow"/>
      <family val="2"/>
    </font>
    <font>
      <b/>
      <sz val="13"/>
      <name val="Arial Narrow"/>
      <family val="2"/>
    </font>
    <font>
      <b/>
      <sz val="15"/>
      <name val="Arial Narrow"/>
      <family val="2"/>
    </font>
    <font>
      <b/>
      <sz val="48"/>
      <name val="Arial Narrow"/>
      <family val="2"/>
      <charset val="238"/>
    </font>
    <font>
      <b/>
      <sz val="14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4">
    <xf numFmtId="0" fontId="0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9" fillId="0" borderId="0"/>
    <xf numFmtId="0" fontId="10" fillId="0" borderId="0"/>
    <xf numFmtId="0" fontId="3" fillId="0" borderId="0"/>
    <xf numFmtId="0" fontId="3" fillId="0" borderId="0"/>
    <xf numFmtId="0" fontId="3" fillId="0" borderId="0"/>
    <xf numFmtId="1" fontId="8" fillId="0" borderId="0">
      <alignment horizontal="center" vertical="center"/>
      <protection locked="0"/>
    </xf>
    <xf numFmtId="0" fontId="2" fillId="0" borderId="0"/>
    <xf numFmtId="0" fontId="8" fillId="0" borderId="0"/>
    <xf numFmtId="0" fontId="11" fillId="0" borderId="0"/>
    <xf numFmtId="0" fontId="1" fillId="0" borderId="0"/>
    <xf numFmtId="0" fontId="16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 applyNumberFormat="0" applyFill="0" applyBorder="0" applyAlignment="0" applyProtection="0"/>
    <xf numFmtId="0" fontId="25" fillId="0" borderId="0"/>
    <xf numFmtId="0" fontId="8" fillId="0" borderId="0"/>
  </cellStyleXfs>
  <cellXfs count="289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13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49" fontId="14" fillId="0" borderId="0" xfId="1" applyNumberFormat="1" applyFont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49" fontId="6" fillId="0" borderId="0" xfId="1" applyNumberFormat="1" applyFont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1" fontId="6" fillId="0" borderId="0" xfId="0" applyNumberFormat="1" applyFont="1"/>
    <xf numFmtId="0" fontId="17" fillId="0" borderId="8" xfId="18" applyFont="1" applyBorder="1" applyAlignment="1">
      <alignment horizontal="center" vertical="center" wrapText="1"/>
    </xf>
    <xf numFmtId="49" fontId="17" fillId="0" borderId="3" xfId="18" applyNumberFormat="1" applyFont="1" applyBorder="1" applyAlignment="1">
      <alignment horizontal="center" vertical="center" wrapText="1"/>
    </xf>
    <xf numFmtId="4" fontId="17" fillId="0" borderId="3" xfId="18" applyNumberFormat="1" applyFont="1" applyBorder="1" applyAlignment="1">
      <alignment horizontal="right" vertical="center" wrapText="1"/>
    </xf>
    <xf numFmtId="2" fontId="13" fillId="2" borderId="0" xfId="0" applyNumberFormat="1" applyFont="1" applyFill="1" applyAlignment="1">
      <alignment vertical="center" wrapText="1"/>
    </xf>
    <xf numFmtId="3" fontId="6" fillId="0" borderId="0" xfId="0" applyNumberFormat="1" applyFont="1"/>
    <xf numFmtId="0" fontId="23" fillId="0" borderId="0" xfId="18" applyFont="1" applyAlignment="1">
      <alignment vertical="center"/>
    </xf>
    <xf numFmtId="0" fontId="17" fillId="0" borderId="3" xfId="18" applyFont="1" applyBorder="1" applyAlignment="1">
      <alignment vertical="center" wrapText="1"/>
    </xf>
    <xf numFmtId="49" fontId="24" fillId="0" borderId="3" xfId="18" applyNumberFormat="1" applyFont="1" applyBorder="1" applyAlignment="1" applyProtection="1">
      <alignment horizontal="center" vertical="center" wrapText="1"/>
      <protection locked="0"/>
    </xf>
    <xf numFmtId="0" fontId="24" fillId="0" borderId="3" xfId="18" applyFont="1" applyBorder="1" applyAlignment="1">
      <alignment horizontal="center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4" fontId="24" fillId="0" borderId="9" xfId="18" applyNumberFormat="1" applyFont="1" applyBorder="1" applyAlignment="1">
      <alignment horizontal="right" vertical="center" wrapText="1"/>
    </xf>
    <xf numFmtId="0" fontId="17" fillId="0" borderId="10" xfId="18" applyFont="1" applyBorder="1" applyAlignment="1">
      <alignment vertical="center"/>
    </xf>
    <xf numFmtId="0" fontId="20" fillId="0" borderId="4" xfId="18" applyFont="1" applyBorder="1" applyAlignment="1">
      <alignment vertical="center"/>
    </xf>
    <xf numFmtId="49" fontId="21" fillId="0" borderId="4" xfId="18" applyNumberFormat="1" applyFont="1" applyBorder="1" applyAlignment="1">
      <alignment horizontal="center" vertical="center"/>
    </xf>
    <xf numFmtId="0" fontId="21" fillId="0" borderId="4" xfId="18" applyFont="1" applyBorder="1" applyAlignment="1">
      <alignment horizontal="center" vertical="center"/>
    </xf>
    <xf numFmtId="4" fontId="21" fillId="0" borderId="4" xfId="18" applyNumberFormat="1" applyFont="1" applyBorder="1" applyAlignment="1">
      <alignment horizontal="right" vertical="center"/>
    </xf>
    <xf numFmtId="0" fontId="18" fillId="0" borderId="0" xfId="18" applyFont="1" applyAlignment="1">
      <alignment vertical="center"/>
    </xf>
    <xf numFmtId="0" fontId="24" fillId="0" borderId="8" xfId="18" applyFont="1" applyBorder="1" applyAlignment="1" applyProtection="1">
      <alignment horizontal="center" vertical="center" wrapText="1"/>
      <protection locked="0"/>
    </xf>
    <xf numFmtId="0" fontId="24" fillId="0" borderId="3" xfId="18" applyFont="1" applyBorder="1" applyAlignment="1" applyProtection="1">
      <alignment horizontal="left" vertical="center" wrapText="1" indent="1"/>
      <protection locked="0"/>
    </xf>
    <xf numFmtId="4" fontId="17" fillId="0" borderId="3" xfId="18" applyNumberFormat="1" applyFont="1" applyBorder="1" applyAlignment="1">
      <alignment vertical="center" wrapText="1"/>
    </xf>
    <xf numFmtId="4" fontId="17" fillId="0" borderId="9" xfId="0" applyNumberFormat="1" applyFont="1" applyBorder="1" applyAlignment="1">
      <alignment vertical="center" wrapText="1"/>
    </xf>
    <xf numFmtId="0" fontId="17" fillId="0" borderId="3" xfId="18" applyFont="1" applyBorder="1" applyAlignment="1">
      <alignment horizontal="left" vertical="center" wrapText="1"/>
    </xf>
    <xf numFmtId="0" fontId="27" fillId="0" borderId="0" xfId="18" applyFont="1" applyAlignment="1">
      <alignment vertical="center"/>
    </xf>
    <xf numFmtId="0" fontId="29" fillId="0" borderId="0" xfId="18" applyFont="1" applyAlignment="1">
      <alignment vertical="center"/>
    </xf>
    <xf numFmtId="0" fontId="17" fillId="0" borderId="8" xfId="0" applyFont="1" applyBorder="1" applyAlignment="1">
      <alignment horizontal="center" vertical="center"/>
    </xf>
    <xf numFmtId="49" fontId="17" fillId="3" borderId="3" xfId="5" applyNumberFormat="1" applyFont="1" applyFill="1" applyBorder="1" applyAlignment="1">
      <alignment horizontal="center" vertical="center" wrapText="1"/>
    </xf>
    <xf numFmtId="2" fontId="17" fillId="0" borderId="3" xfId="18" applyNumberFormat="1" applyFont="1" applyBorder="1" applyAlignment="1">
      <alignment vertical="center" wrapText="1"/>
    </xf>
    <xf numFmtId="0" fontId="14" fillId="0" borderId="3" xfId="18" applyFont="1" applyBorder="1" applyAlignment="1">
      <alignment vertical="center" wrapText="1"/>
    </xf>
    <xf numFmtId="0" fontId="19" fillId="0" borderId="3" xfId="18" applyFont="1" applyBorder="1" applyAlignment="1">
      <alignment horizontal="left" vertical="center" wrapText="1" indent="1"/>
    </xf>
    <xf numFmtId="0" fontId="17" fillId="0" borderId="0" xfId="1" applyFont="1" applyAlignment="1">
      <alignment horizontal="left" vertical="center" wrapText="1"/>
    </xf>
    <xf numFmtId="49" fontId="17" fillId="0" borderId="0" xfId="1" applyNumberFormat="1" applyFont="1" applyAlignment="1">
      <alignment horizontal="center" vertical="center" wrapText="1"/>
    </xf>
    <xf numFmtId="49" fontId="15" fillId="0" borderId="0" xfId="1" applyNumberFormat="1" applyFont="1" applyAlignment="1">
      <alignment horizontal="left" vertical="center"/>
    </xf>
    <xf numFmtId="4" fontId="20" fillId="0" borderId="11" xfId="18" applyNumberFormat="1" applyFont="1" applyBorder="1" applyAlignment="1">
      <alignment horizontal="right" vertical="center"/>
    </xf>
    <xf numFmtId="4" fontId="15" fillId="4" borderId="0" xfId="1" applyNumberFormat="1" applyFont="1" applyFill="1" applyAlignment="1">
      <alignment horizontal="right" vertical="center" wrapText="1"/>
    </xf>
    <xf numFmtId="0" fontId="21" fillId="0" borderId="0" xfId="18" applyFont="1" applyAlignment="1">
      <alignment vertical="center"/>
    </xf>
    <xf numFmtId="0" fontId="26" fillId="0" borderId="0" xfId="18" applyFont="1" applyAlignment="1">
      <alignment vertical="center"/>
    </xf>
    <xf numFmtId="0" fontId="28" fillId="0" borderId="10" xfId="18" applyFont="1" applyBorder="1" applyAlignment="1">
      <alignment vertical="center"/>
    </xf>
    <xf numFmtId="49" fontId="34" fillId="0" borderId="0" xfId="1" applyNumberFormat="1" applyFont="1" applyAlignment="1">
      <alignment horizontal="center" vertical="center" wrapText="1"/>
    </xf>
    <xf numFmtId="0" fontId="33" fillId="0" borderId="0" xfId="1" applyFont="1" applyAlignment="1">
      <alignment horizontal="left" vertical="center" wrapText="1"/>
    </xf>
    <xf numFmtId="49" fontId="33" fillId="0" borderId="0" xfId="1" applyNumberFormat="1" applyFont="1" applyAlignment="1">
      <alignment horizontal="center" vertical="center" wrapText="1"/>
    </xf>
    <xf numFmtId="0" fontId="33" fillId="0" borderId="0" xfId="1" applyFont="1" applyAlignment="1">
      <alignment vertical="center" wrapText="1"/>
    </xf>
    <xf numFmtId="0" fontId="22" fillId="0" borderId="0" xfId="1" applyFont="1" applyAlignment="1">
      <alignment vertical="center" wrapText="1"/>
    </xf>
    <xf numFmtId="0" fontId="28" fillId="0" borderId="0" xfId="1" applyFont="1" applyAlignment="1">
      <alignment horizontal="left" vertical="center" wrapText="1"/>
    </xf>
    <xf numFmtId="49" fontId="28" fillId="0" borderId="0" xfId="1" applyNumberFormat="1" applyFont="1" applyAlignment="1">
      <alignment horizontal="center" vertical="center" wrapText="1"/>
    </xf>
    <xf numFmtId="0" fontId="24" fillId="0" borderId="5" xfId="18" applyFont="1" applyBorder="1" applyAlignment="1" applyProtection="1">
      <alignment horizontal="center" vertical="center" wrapText="1"/>
      <protection locked="0"/>
    </xf>
    <xf numFmtId="0" fontId="24" fillId="0" borderId="6" xfId="18" applyFont="1" applyBorder="1" applyAlignment="1" applyProtection="1">
      <alignment horizontal="left" vertical="center" wrapText="1" indent="1"/>
      <protection locked="0"/>
    </xf>
    <xf numFmtId="49" fontId="24" fillId="0" borderId="6" xfId="18" applyNumberFormat="1" applyFont="1" applyBorder="1" applyAlignment="1" applyProtection="1">
      <alignment horizontal="center" vertical="center" wrapText="1"/>
      <protection locked="0"/>
    </xf>
    <xf numFmtId="0" fontId="24" fillId="0" borderId="6" xfId="18" applyFont="1" applyBorder="1" applyAlignment="1">
      <alignment horizontal="center" vertical="center" wrapText="1"/>
    </xf>
    <xf numFmtId="4" fontId="24" fillId="0" borderId="6" xfId="0" applyNumberFormat="1" applyFont="1" applyBorder="1" applyAlignment="1">
      <alignment horizontal="center" vertical="center" wrapText="1"/>
    </xf>
    <xf numFmtId="4" fontId="24" fillId="0" borderId="7" xfId="18" applyNumberFormat="1" applyFont="1" applyBorder="1" applyAlignment="1">
      <alignment horizontal="right" vertical="center" wrapText="1"/>
    </xf>
    <xf numFmtId="0" fontId="17" fillId="0" borderId="0" xfId="1" applyFont="1" applyAlignment="1">
      <alignment vertical="center" wrapText="1"/>
    </xf>
    <xf numFmtId="0" fontId="17" fillId="0" borderId="3" xfId="0" applyFont="1" applyBorder="1" applyAlignment="1">
      <alignment vertical="center" wrapText="1"/>
    </xf>
    <xf numFmtId="166" fontId="17" fillId="0" borderId="3" xfId="18" applyNumberFormat="1" applyFont="1" applyBorder="1" applyAlignment="1">
      <alignment horizontal="right" vertical="center" wrapText="1"/>
    </xf>
    <xf numFmtId="0" fontId="29" fillId="0" borderId="1" xfId="18" applyFont="1" applyBorder="1" applyAlignment="1">
      <alignment horizontal="center" vertical="center"/>
    </xf>
    <xf numFmtId="0" fontId="30" fillId="0" borderId="1" xfId="18" applyFont="1" applyBorder="1" applyAlignment="1">
      <alignment horizontal="left" vertical="center" indent="1"/>
    </xf>
    <xf numFmtId="49" fontId="28" fillId="0" borderId="1" xfId="18" applyNumberFormat="1" applyFont="1" applyBorder="1" applyAlignment="1">
      <alignment horizontal="center" vertical="center"/>
    </xf>
    <xf numFmtId="0" fontId="28" fillId="0" borderId="1" xfId="18" applyFont="1" applyBorder="1" applyAlignment="1">
      <alignment horizontal="center" vertical="center"/>
    </xf>
    <xf numFmtId="4" fontId="28" fillId="0" borderId="1" xfId="18" applyNumberFormat="1" applyFont="1" applyBorder="1" applyAlignment="1">
      <alignment horizontal="right" vertical="center"/>
    </xf>
    <xf numFmtId="4" fontId="30" fillId="0" borderId="1" xfId="18" applyNumberFormat="1" applyFont="1" applyBorder="1" applyAlignment="1">
      <alignment horizontal="right" vertical="center"/>
    </xf>
    <xf numFmtId="0" fontId="18" fillId="0" borderId="0" xfId="1" applyFont="1" applyAlignment="1">
      <alignment vertical="center" wrapText="1"/>
    </xf>
    <xf numFmtId="0" fontId="28" fillId="0" borderId="0" xfId="18" applyFont="1" applyAlignment="1">
      <alignment vertical="center"/>
    </xf>
    <xf numFmtId="0" fontId="17" fillId="0" borderId="3" xfId="1" applyFont="1" applyBorder="1" applyAlignment="1">
      <alignment horizontal="left" vertical="center" wrapText="1"/>
    </xf>
    <xf numFmtId="49" fontId="17" fillId="0" borderId="3" xfId="5" applyNumberFormat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49" fontId="17" fillId="0" borderId="3" xfId="14" applyNumberFormat="1" applyFont="1" applyBorder="1" applyAlignment="1">
      <alignment horizontal="center" vertical="center" wrapText="1"/>
    </xf>
    <xf numFmtId="0" fontId="17" fillId="0" borderId="3" xfId="18" applyFont="1" applyBorder="1" applyAlignment="1">
      <alignment horizontal="right" vertical="center" wrapText="1"/>
    </xf>
    <xf numFmtId="4" fontId="17" fillId="0" borderId="3" xfId="0" applyNumberFormat="1" applyFont="1" applyBorder="1" applyAlignment="1">
      <alignment horizontal="right" vertical="center" wrapText="1"/>
    </xf>
    <xf numFmtId="168" fontId="17" fillId="0" borderId="3" xfId="18" applyNumberFormat="1" applyFont="1" applyBorder="1" applyAlignment="1">
      <alignment vertical="center" wrapText="1"/>
    </xf>
    <xf numFmtId="0" fontId="17" fillId="0" borderId="0" xfId="18" applyFont="1" applyAlignment="1">
      <alignment vertical="center"/>
    </xf>
    <xf numFmtId="2" fontId="17" fillId="0" borderId="3" xfId="18" applyNumberFormat="1" applyFont="1" applyBorder="1" applyAlignment="1">
      <alignment horizontal="right" vertical="center" wrapText="1"/>
    </xf>
    <xf numFmtId="0" fontId="19" fillId="0" borderId="3" xfId="1" applyFont="1" applyBorder="1" applyAlignment="1">
      <alignment horizontal="left" vertical="center" wrapText="1" indent="1"/>
    </xf>
    <xf numFmtId="49" fontId="28" fillId="0" borderId="8" xfId="1" applyNumberFormat="1" applyFont="1" applyBorder="1" applyAlignment="1">
      <alignment horizontal="center" vertical="center" wrapText="1"/>
    </xf>
    <xf numFmtId="0" fontId="24" fillId="5" borderId="8" xfId="18" applyFont="1" applyFill="1" applyBorder="1" applyAlignment="1" applyProtection="1">
      <alignment horizontal="center" vertical="center" wrapText="1"/>
      <protection locked="0"/>
    </xf>
    <xf numFmtId="0" fontId="13" fillId="5" borderId="3" xfId="18" applyFont="1" applyFill="1" applyBorder="1" applyAlignment="1" applyProtection="1">
      <alignment vertical="center" wrapText="1"/>
      <protection locked="0"/>
    </xf>
    <xf numFmtId="49" fontId="24" fillId="5" borderId="3" xfId="18" applyNumberFormat="1" applyFont="1" applyFill="1" applyBorder="1" applyAlignment="1" applyProtection="1">
      <alignment horizontal="center" vertical="center" wrapText="1"/>
      <protection locked="0"/>
    </xf>
    <xf numFmtId="0" fontId="24" fillId="5" borderId="3" xfId="18" applyFont="1" applyFill="1" applyBorder="1" applyAlignment="1">
      <alignment horizontal="center" vertical="center" wrapText="1"/>
    </xf>
    <xf numFmtId="4" fontId="24" fillId="5" borderId="3" xfId="0" applyNumberFormat="1" applyFont="1" applyFill="1" applyBorder="1" applyAlignment="1">
      <alignment horizontal="center" vertical="center" wrapText="1"/>
    </xf>
    <xf numFmtId="4" fontId="24" fillId="5" borderId="9" xfId="18" applyNumberFormat="1" applyFont="1" applyFill="1" applyBorder="1" applyAlignment="1">
      <alignment horizontal="right" vertical="center" wrapText="1"/>
    </xf>
    <xf numFmtId="0" fontId="14" fillId="0" borderId="3" xfId="18" applyFont="1" applyBorder="1" applyAlignment="1" applyProtection="1">
      <alignment vertical="center" wrapText="1"/>
      <protection locked="0"/>
    </xf>
    <xf numFmtId="0" fontId="17" fillId="0" borderId="3" xfId="18" applyFont="1" applyBorder="1" applyAlignment="1" applyProtection="1">
      <alignment vertical="center" wrapText="1"/>
      <protection locked="0"/>
    </xf>
    <xf numFmtId="49" fontId="17" fillId="0" borderId="3" xfId="18" applyNumberFormat="1" applyFont="1" applyBorder="1" applyAlignment="1" applyProtection="1">
      <alignment horizontal="center" vertical="center" wrapText="1"/>
      <protection locked="0"/>
    </xf>
    <xf numFmtId="0" fontId="17" fillId="0" borderId="3" xfId="18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0" fontId="24" fillId="0" borderId="16" xfId="18" applyFont="1" applyBorder="1" applyAlignment="1" applyProtection="1">
      <alignment horizontal="center" vertical="center" wrapText="1"/>
      <protection locked="0"/>
    </xf>
    <xf numFmtId="0" fontId="17" fillId="0" borderId="16" xfId="18" applyFont="1" applyBorder="1" applyAlignment="1">
      <alignment horizontal="center" vertical="center" wrapText="1"/>
    </xf>
    <xf numFmtId="49" fontId="17" fillId="0" borderId="17" xfId="18" applyNumberFormat="1" applyFont="1" applyBorder="1" applyAlignment="1" applyProtection="1">
      <alignment horizontal="center" vertical="center" wrapText="1"/>
      <protection locked="0"/>
    </xf>
    <xf numFmtId="0" fontId="17" fillId="0" borderId="17" xfId="18" applyFont="1" applyBorder="1" applyAlignment="1">
      <alignment horizontal="center" vertical="center" wrapText="1"/>
    </xf>
    <xf numFmtId="4" fontId="17" fillId="0" borderId="17" xfId="0" applyNumberFormat="1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vertical="center" wrapText="1"/>
    </xf>
    <xf numFmtId="4" fontId="28" fillId="0" borderId="3" xfId="18" applyNumberFormat="1" applyFont="1" applyBorder="1" applyAlignment="1">
      <alignment vertical="center" wrapText="1"/>
    </xf>
    <xf numFmtId="4" fontId="28" fillId="0" borderId="9" xfId="0" applyNumberFormat="1" applyFont="1" applyBorder="1" applyAlignment="1">
      <alignment vertical="center" wrapText="1"/>
    </xf>
    <xf numFmtId="49" fontId="36" fillId="0" borderId="0" xfId="1" applyNumberFormat="1" applyFont="1" applyAlignment="1">
      <alignment horizontal="center" vertical="center" wrapText="1"/>
    </xf>
    <xf numFmtId="0" fontId="28" fillId="0" borderId="0" xfId="1" applyFont="1" applyAlignment="1">
      <alignment vertical="center" wrapText="1"/>
    </xf>
    <xf numFmtId="0" fontId="27" fillId="0" borderId="0" xfId="1" applyFont="1" applyAlignment="1">
      <alignment vertical="center" wrapText="1"/>
    </xf>
    <xf numFmtId="0" fontId="28" fillId="0" borderId="3" xfId="18" applyFont="1" applyBorder="1" applyAlignment="1" applyProtection="1">
      <alignment vertical="center" wrapText="1"/>
      <protection locked="0"/>
    </xf>
    <xf numFmtId="0" fontId="28" fillId="0" borderId="16" xfId="18" applyFont="1" applyBorder="1" applyAlignment="1">
      <alignment horizontal="center" vertical="center" wrapText="1"/>
    </xf>
    <xf numFmtId="49" fontId="28" fillId="0" borderId="17" xfId="18" applyNumberFormat="1" applyFont="1" applyBorder="1" applyAlignment="1" applyProtection="1">
      <alignment horizontal="center" vertical="center" wrapText="1"/>
      <protection locked="0"/>
    </xf>
    <xf numFmtId="0" fontId="28" fillId="0" borderId="17" xfId="18" applyFont="1" applyBorder="1" applyAlignment="1">
      <alignment horizontal="center" vertical="center" wrapText="1"/>
    </xf>
    <xf numFmtId="4" fontId="28" fillId="0" borderId="17" xfId="0" applyNumberFormat="1" applyFont="1" applyBorder="1" applyAlignment="1">
      <alignment horizontal="center" vertical="center" wrapText="1"/>
    </xf>
    <xf numFmtId="4" fontId="28" fillId="0" borderId="18" xfId="0" applyNumberFormat="1" applyFont="1" applyBorder="1" applyAlignment="1">
      <alignment vertical="center" wrapText="1"/>
    </xf>
    <xf numFmtId="0" fontId="28" fillId="0" borderId="3" xfId="1" applyFont="1" applyBorder="1" applyAlignment="1">
      <alignment horizontal="center" vertical="center" wrapText="1"/>
    </xf>
    <xf numFmtId="2" fontId="28" fillId="0" borderId="3" xfId="1" applyNumberFormat="1" applyFont="1" applyBorder="1" applyAlignment="1">
      <alignment vertical="center" wrapText="1"/>
    </xf>
    <xf numFmtId="0" fontId="36" fillId="0" borderId="0" xfId="0" applyFont="1"/>
    <xf numFmtId="4" fontId="36" fillId="0" borderId="0" xfId="0" applyNumberFormat="1" applyFont="1" applyAlignment="1">
      <alignment horizontal="center"/>
    </xf>
    <xf numFmtId="0" fontId="36" fillId="0" borderId="0" xfId="0" applyFont="1" applyAlignment="1">
      <alignment horizontal="center"/>
    </xf>
    <xf numFmtId="2" fontId="28" fillId="2" borderId="0" xfId="0" applyNumberFormat="1" applyFont="1" applyFill="1" applyAlignment="1">
      <alignment vertical="center" wrapText="1"/>
    </xf>
    <xf numFmtId="4" fontId="27" fillId="2" borderId="0" xfId="0" applyNumberFormat="1" applyFont="1" applyFill="1" applyAlignment="1">
      <alignment vertical="center"/>
    </xf>
    <xf numFmtId="4" fontId="29" fillId="2" borderId="0" xfId="0" applyNumberFormat="1" applyFont="1" applyFill="1" applyAlignment="1">
      <alignment horizontal="left" vertical="center" wrapText="1" indent="1"/>
    </xf>
    <xf numFmtId="165" fontId="36" fillId="0" borderId="0" xfId="0" applyNumberFormat="1" applyFont="1" applyAlignment="1">
      <alignment horizontal="center"/>
    </xf>
    <xf numFmtId="0" fontId="38" fillId="0" borderId="0" xfId="0" applyFont="1"/>
    <xf numFmtId="3" fontId="38" fillId="0" borderId="0" xfId="0" applyNumberFormat="1" applyFont="1" applyAlignment="1">
      <alignment horizontal="right"/>
    </xf>
    <xf numFmtId="3" fontId="36" fillId="0" borderId="0" xfId="0" applyNumberFormat="1" applyFont="1" applyAlignment="1">
      <alignment horizontal="right"/>
    </xf>
    <xf numFmtId="164" fontId="38" fillId="0" borderId="0" xfId="0" applyNumberFormat="1" applyFont="1" applyAlignment="1">
      <alignment horizontal="right"/>
    </xf>
    <xf numFmtId="0" fontId="6" fillId="0" borderId="3" xfId="20" applyFont="1" applyBorder="1" applyAlignment="1">
      <alignment horizontal="center" vertical="center" textRotation="90" wrapText="1"/>
    </xf>
    <xf numFmtId="0" fontId="8" fillId="0" borderId="0" xfId="20"/>
    <xf numFmtId="0" fontId="6" fillId="0" borderId="3" xfId="20" applyFont="1" applyBorder="1" applyAlignment="1">
      <alignment horizontal="center" vertical="center" wrapText="1"/>
    </xf>
    <xf numFmtId="0" fontId="6" fillId="0" borderId="3" xfId="20" applyFont="1" applyBorder="1" applyAlignment="1">
      <alignment vertical="center" wrapText="1"/>
    </xf>
    <xf numFmtId="0" fontId="6" fillId="0" borderId="3" xfId="20" applyFont="1" applyBorder="1" applyAlignment="1">
      <alignment horizontal="center" vertical="center"/>
    </xf>
    <xf numFmtId="0" fontId="39" fillId="0" borderId="0" xfId="20" applyFont="1" applyAlignment="1">
      <alignment horizontal="center" vertical="center" textRotation="90" wrapText="1"/>
    </xf>
    <xf numFmtId="0" fontId="6" fillId="0" borderId="0" xfId="20" applyFont="1" applyAlignment="1">
      <alignment horizontal="center" vertical="center" wrapText="1"/>
    </xf>
    <xf numFmtId="0" fontId="6" fillId="0" borderId="0" xfId="20" applyFont="1" applyAlignment="1">
      <alignment vertical="center"/>
    </xf>
    <xf numFmtId="0" fontId="6" fillId="0" borderId="0" xfId="20" applyFont="1" applyAlignment="1">
      <alignment horizontal="right" vertical="center"/>
    </xf>
    <xf numFmtId="0" fontId="5" fillId="0" borderId="0" xfId="20" applyFont="1" applyAlignment="1">
      <alignment vertical="center"/>
    </xf>
    <xf numFmtId="0" fontId="33" fillId="0" borderId="0" xfId="1" applyFont="1" applyAlignment="1">
      <alignment horizontal="right" vertical="center" wrapText="1"/>
    </xf>
    <xf numFmtId="0" fontId="26" fillId="2" borderId="13" xfId="0" applyFont="1" applyFill="1" applyBorder="1" applyAlignment="1">
      <alignment vertical="center" wrapText="1"/>
    </xf>
    <xf numFmtId="165" fontId="18" fillId="4" borderId="13" xfId="0" applyNumberFormat="1" applyFont="1" applyFill="1" applyBorder="1" applyAlignment="1">
      <alignment horizontal="right" vertical="center" wrapText="1"/>
    </xf>
    <xf numFmtId="0" fontId="35" fillId="0" borderId="3" xfId="18" applyFont="1" applyBorder="1" applyAlignment="1">
      <alignment horizontal="left" vertical="center" wrapText="1"/>
    </xf>
    <xf numFmtId="49" fontId="17" fillId="0" borderId="8" xfId="1" applyNumberFormat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vertical="center" wrapText="1"/>
    </xf>
    <xf numFmtId="0" fontId="17" fillId="0" borderId="3" xfId="1" applyFont="1" applyBorder="1" applyAlignment="1">
      <alignment vertical="center" wrapText="1"/>
    </xf>
    <xf numFmtId="0" fontId="17" fillId="0" borderId="3" xfId="1" applyFont="1" applyBorder="1" applyAlignment="1">
      <alignment horizontal="left" vertical="center" wrapText="1" indent="1"/>
    </xf>
    <xf numFmtId="4" fontId="19" fillId="0" borderId="3" xfId="18" applyNumberFormat="1" applyFont="1" applyBorder="1" applyAlignment="1">
      <alignment vertical="center" wrapText="1"/>
    </xf>
    <xf numFmtId="2" fontId="19" fillId="0" borderId="3" xfId="1" applyNumberFormat="1" applyFont="1" applyBorder="1" applyAlignment="1">
      <alignment vertical="center" wrapText="1"/>
    </xf>
    <xf numFmtId="4" fontId="19" fillId="0" borderId="9" xfId="0" applyNumberFormat="1" applyFont="1" applyBorder="1" applyAlignment="1">
      <alignment vertical="center" wrapText="1"/>
    </xf>
    <xf numFmtId="0" fontId="21" fillId="0" borderId="8" xfId="18" applyFont="1" applyBorder="1" applyAlignment="1">
      <alignment horizontal="center" vertical="center" wrapText="1"/>
    </xf>
    <xf numFmtId="0" fontId="21" fillId="0" borderId="3" xfId="18" applyFont="1" applyBorder="1" applyAlignment="1">
      <alignment vertical="center" wrapText="1"/>
    </xf>
    <xf numFmtId="49" fontId="21" fillId="3" borderId="3" xfId="5" applyNumberFormat="1" applyFont="1" applyFill="1" applyBorder="1" applyAlignment="1">
      <alignment horizontal="center" vertical="center" wrapText="1"/>
    </xf>
    <xf numFmtId="4" fontId="21" fillId="0" borderId="3" xfId="18" applyNumberFormat="1" applyFont="1" applyBorder="1" applyAlignment="1">
      <alignment vertical="center" wrapText="1"/>
    </xf>
    <xf numFmtId="4" fontId="21" fillId="0" borderId="3" xfId="18" applyNumberFormat="1" applyFont="1" applyBorder="1" applyAlignment="1">
      <alignment horizontal="right" vertical="center" wrapText="1"/>
    </xf>
    <xf numFmtId="4" fontId="21" fillId="0" borderId="9" xfId="0" applyNumberFormat="1" applyFont="1" applyBorder="1" applyAlignment="1">
      <alignment vertical="center" wrapText="1"/>
    </xf>
    <xf numFmtId="0" fontId="41" fillId="0" borderId="3" xfId="18" applyFont="1" applyBorder="1" applyAlignment="1">
      <alignment horizontal="left" vertical="center" wrapText="1" indent="1"/>
    </xf>
    <xf numFmtId="167" fontId="17" fillId="0" borderId="3" xfId="18" applyNumberFormat="1" applyFont="1" applyBorder="1" applyAlignment="1">
      <alignment vertical="center" wrapText="1"/>
    </xf>
    <xf numFmtId="169" fontId="42" fillId="0" borderId="3" xfId="0" applyNumberFormat="1" applyFont="1" applyBorder="1" applyAlignment="1">
      <alignment horizontal="left" vertical="center" wrapText="1" indent="1"/>
    </xf>
    <xf numFmtId="0" fontId="42" fillId="0" borderId="3" xfId="0" applyFont="1" applyBorder="1" applyAlignment="1">
      <alignment horizontal="left" vertical="center" wrapText="1" indent="1"/>
    </xf>
    <xf numFmtId="49" fontId="42" fillId="0" borderId="3" xfId="0" applyNumberFormat="1" applyFont="1" applyBorder="1" applyAlignment="1">
      <alignment horizontal="left" vertical="center" wrapText="1" indent="1"/>
    </xf>
    <xf numFmtId="169" fontId="14" fillId="0" borderId="3" xfId="0" applyNumberFormat="1" applyFont="1" applyBorder="1" applyAlignment="1">
      <alignment vertical="center" wrapText="1"/>
    </xf>
    <xf numFmtId="0" fontId="19" fillId="0" borderId="17" xfId="18" applyFont="1" applyBorder="1" applyAlignment="1">
      <alignment horizontal="left" vertical="center" wrapText="1" indent="1"/>
    </xf>
    <xf numFmtId="49" fontId="17" fillId="0" borderId="17" xfId="5" applyNumberFormat="1" applyFont="1" applyBorder="1" applyAlignment="1">
      <alignment horizontal="center" vertical="center" wrapText="1"/>
    </xf>
    <xf numFmtId="167" fontId="17" fillId="0" borderId="17" xfId="18" applyNumberFormat="1" applyFont="1" applyBorder="1" applyAlignment="1">
      <alignment vertical="center" wrapText="1"/>
    </xf>
    <xf numFmtId="2" fontId="17" fillId="0" borderId="17" xfId="18" applyNumberFormat="1" applyFont="1" applyBorder="1" applyAlignment="1">
      <alignment vertical="center" wrapText="1"/>
    </xf>
    <xf numFmtId="0" fontId="14" fillId="0" borderId="17" xfId="18" applyFont="1" applyBorder="1" applyAlignment="1">
      <alignment vertical="center" wrapText="1"/>
    </xf>
    <xf numFmtId="0" fontId="35" fillId="0" borderId="3" xfId="1" applyFont="1" applyBorder="1" applyAlignment="1">
      <alignment vertical="center" wrapText="1"/>
    </xf>
    <xf numFmtId="0" fontId="14" fillId="0" borderId="0" xfId="1" applyFont="1" applyAlignment="1">
      <alignment horizontal="left" vertical="center" wrapText="1" indent="1"/>
    </xf>
    <xf numFmtId="0" fontId="20" fillId="0" borderId="0" xfId="1" applyFont="1" applyAlignment="1">
      <alignment horizontal="left" vertical="center" wrapText="1"/>
    </xf>
    <xf numFmtId="49" fontId="40" fillId="0" borderId="3" xfId="18" applyNumberFormat="1" applyFont="1" applyBorder="1" applyAlignment="1" applyProtection="1">
      <alignment horizontal="center" vertical="center" wrapText="1"/>
      <protection locked="0"/>
    </xf>
    <xf numFmtId="0" fontId="40" fillId="0" borderId="3" xfId="18" applyFont="1" applyBorder="1" applyAlignment="1">
      <alignment horizontal="center" vertical="center" wrapText="1"/>
    </xf>
    <xf numFmtId="0" fontId="17" fillId="0" borderId="3" xfId="18" applyFont="1" applyBorder="1" applyAlignment="1" applyProtection="1">
      <alignment horizontal="left" vertical="center" wrapText="1" indent="1"/>
      <protection locked="0"/>
    </xf>
    <xf numFmtId="0" fontId="17" fillId="0" borderId="0" xfId="1" applyFont="1" applyAlignment="1">
      <alignment horizontal="center" vertical="center" wrapText="1"/>
    </xf>
    <xf numFmtId="0" fontId="18" fillId="5" borderId="3" xfId="18" applyFont="1" applyFill="1" applyBorder="1" applyAlignment="1" applyProtection="1">
      <alignment vertical="center" wrapText="1"/>
      <protection locked="0"/>
    </xf>
    <xf numFmtId="0" fontId="21" fillId="0" borderId="0" xfId="0" applyFont="1"/>
    <xf numFmtId="165" fontId="18" fillId="4" borderId="13" xfId="1" applyNumberFormat="1" applyFont="1" applyFill="1" applyBorder="1" applyAlignment="1">
      <alignment horizontal="right" vertical="center" wrapText="1"/>
    </xf>
    <xf numFmtId="4" fontId="18" fillId="2" borderId="0" xfId="0" applyNumberFormat="1" applyFont="1" applyFill="1" applyAlignment="1">
      <alignment vertical="center"/>
    </xf>
    <xf numFmtId="4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20" fillId="0" borderId="3" xfId="1" applyFont="1" applyBorder="1" applyAlignment="1">
      <alignment horizontal="left" vertical="center" wrapText="1"/>
    </xf>
    <xf numFmtId="0" fontId="40" fillId="0" borderId="3" xfId="1" applyFont="1" applyBorder="1" applyAlignment="1">
      <alignment horizontal="center" vertical="center" wrapText="1"/>
    </xf>
    <xf numFmtId="0" fontId="28" fillId="0" borderId="17" xfId="18" applyFont="1" applyBorder="1" applyAlignment="1" applyProtection="1">
      <alignment vertical="center" wrapText="1"/>
      <protection locked="0"/>
    </xf>
    <xf numFmtId="0" fontId="28" fillId="0" borderId="5" xfId="18" applyFont="1" applyBorder="1" applyAlignment="1">
      <alignment horizontal="center" vertical="center" wrapText="1"/>
    </xf>
    <xf numFmtId="0" fontId="28" fillId="0" borderId="6" xfId="18" applyFont="1" applyBorder="1" applyAlignment="1" applyProtection="1">
      <alignment vertical="center" wrapText="1"/>
      <protection locked="0"/>
    </xf>
    <xf numFmtId="49" fontId="28" fillId="0" borderId="6" xfId="18" applyNumberFormat="1" applyFont="1" applyBorder="1" applyAlignment="1" applyProtection="1">
      <alignment horizontal="center" vertical="center" wrapText="1"/>
      <protection locked="0"/>
    </xf>
    <xf numFmtId="0" fontId="28" fillId="0" borderId="6" xfId="18" applyFont="1" applyBorder="1" applyAlignment="1">
      <alignment horizontal="center" vertical="center" wrapText="1"/>
    </xf>
    <xf numFmtId="4" fontId="28" fillId="0" borderId="6" xfId="0" applyNumberFormat="1" applyFont="1" applyBorder="1" applyAlignment="1">
      <alignment horizontal="center" vertical="center" wrapText="1"/>
    </xf>
    <xf numFmtId="4" fontId="28" fillId="0" borderId="7" xfId="0" applyNumberFormat="1" applyFont="1" applyBorder="1" applyAlignment="1">
      <alignment vertical="center" wrapText="1"/>
    </xf>
    <xf numFmtId="0" fontId="36" fillId="0" borderId="0" xfId="1" applyFont="1" applyAlignment="1">
      <alignment horizontal="left" vertical="center" wrapText="1"/>
    </xf>
    <xf numFmtId="0" fontId="17" fillId="0" borderId="0" xfId="18" applyFont="1" applyAlignment="1">
      <alignment vertical="center" wrapText="1"/>
    </xf>
    <xf numFmtId="49" fontId="26" fillId="0" borderId="0" xfId="1" applyNumberFormat="1" applyFont="1" applyAlignment="1">
      <alignment horizontal="left" vertical="center"/>
    </xf>
    <xf numFmtId="4" fontId="26" fillId="4" borderId="0" xfId="1" applyNumberFormat="1" applyFont="1" applyFill="1" applyAlignment="1">
      <alignment horizontal="right" vertical="center" wrapText="1"/>
    </xf>
    <xf numFmtId="0" fontId="19" fillId="0" borderId="0" xfId="0" applyFont="1"/>
    <xf numFmtId="0" fontId="21" fillId="4" borderId="0" xfId="0" applyFont="1" applyFill="1" applyAlignment="1">
      <alignment horizontal="center"/>
    </xf>
    <xf numFmtId="0" fontId="18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 vertical="center"/>
    </xf>
    <xf numFmtId="0" fontId="18" fillId="2" borderId="13" xfId="0" applyFont="1" applyFill="1" applyBorder="1" applyAlignment="1">
      <alignment horizontal="center" vertical="center" wrapText="1"/>
    </xf>
    <xf numFmtId="165" fontId="26" fillId="2" borderId="13" xfId="0" applyNumberFormat="1" applyFont="1" applyFill="1" applyBorder="1" applyAlignment="1">
      <alignment horizontal="right" vertical="center" wrapText="1"/>
    </xf>
    <xf numFmtId="0" fontId="18" fillId="2" borderId="13" xfId="0" applyFont="1" applyFill="1" applyBorder="1" applyAlignment="1">
      <alignment vertical="center" wrapText="1"/>
    </xf>
    <xf numFmtId="165" fontId="18" fillId="2" borderId="13" xfId="0" applyNumberFormat="1" applyFont="1" applyFill="1" applyBorder="1" applyAlignment="1">
      <alignment horizontal="right" vertical="center" wrapText="1"/>
    </xf>
    <xf numFmtId="0" fontId="18" fillId="6" borderId="0" xfId="23" applyFont="1" applyFill="1"/>
    <xf numFmtId="0" fontId="18" fillId="6" borderId="0" xfId="23" applyFont="1" applyFill="1" applyAlignment="1">
      <alignment vertical="center"/>
    </xf>
    <xf numFmtId="49" fontId="45" fillId="6" borderId="25" xfId="23" applyNumberFormat="1" applyFont="1" applyFill="1" applyBorder="1" applyAlignment="1">
      <alignment horizontal="left" vertical="top" wrapText="1" indent="3"/>
    </xf>
    <xf numFmtId="49" fontId="45" fillId="6" borderId="0" xfId="23" applyNumberFormat="1" applyFont="1" applyFill="1" applyAlignment="1">
      <alignment horizontal="left" vertical="top" wrapText="1" indent="3"/>
    </xf>
    <xf numFmtId="49" fontId="45" fillId="6" borderId="26" xfId="23" applyNumberFormat="1" applyFont="1" applyFill="1" applyBorder="1" applyAlignment="1">
      <alignment horizontal="left" vertical="top" wrapText="1" indent="3"/>
    </xf>
    <xf numFmtId="49" fontId="17" fillId="6" borderId="24" xfId="23" applyNumberFormat="1" applyFont="1" applyFill="1" applyBorder="1" applyAlignment="1">
      <alignment horizontal="center"/>
    </xf>
    <xf numFmtId="49" fontId="19" fillId="6" borderId="28" xfId="23" applyNumberFormat="1" applyFont="1" applyFill="1" applyBorder="1" applyAlignment="1">
      <alignment vertical="center"/>
    </xf>
    <xf numFmtId="49" fontId="17" fillId="6" borderId="24" xfId="23" applyNumberFormat="1" applyFont="1" applyFill="1" applyBorder="1" applyAlignment="1">
      <alignment horizontal="center" vertical="center"/>
    </xf>
    <xf numFmtId="49" fontId="19" fillId="6" borderId="32" xfId="23" applyNumberFormat="1" applyFont="1" applyFill="1" applyBorder="1" applyAlignment="1">
      <alignment vertical="center"/>
    </xf>
    <xf numFmtId="49" fontId="18" fillId="6" borderId="19" xfId="23" applyNumberFormat="1" applyFont="1" applyFill="1" applyBorder="1" applyAlignment="1">
      <alignment vertical="center"/>
    </xf>
    <xf numFmtId="49" fontId="18" fillId="6" borderId="33" xfId="23" applyNumberFormat="1" applyFont="1" applyFill="1" applyBorder="1" applyAlignment="1">
      <alignment vertical="center"/>
    </xf>
    <xf numFmtId="49" fontId="18" fillId="6" borderId="34" xfId="23" applyNumberFormat="1" applyFont="1" applyFill="1" applyBorder="1" applyAlignment="1">
      <alignment horizontal="left" vertical="center"/>
    </xf>
    <xf numFmtId="49" fontId="18" fillId="6" borderId="19" xfId="23" applyNumberFormat="1" applyFont="1" applyFill="1" applyBorder="1" applyAlignment="1">
      <alignment horizontal="left" vertical="center"/>
    </xf>
    <xf numFmtId="49" fontId="19" fillId="6" borderId="13" xfId="23" applyNumberFormat="1" applyFont="1" applyFill="1" applyBorder="1" applyAlignment="1">
      <alignment horizontal="left" vertical="center"/>
    </xf>
    <xf numFmtId="49" fontId="18" fillId="6" borderId="35" xfId="23" applyNumberFormat="1" applyFont="1" applyFill="1" applyBorder="1" applyAlignment="1">
      <alignment horizontal="center" vertical="center"/>
    </xf>
    <xf numFmtId="49" fontId="19" fillId="6" borderId="19" xfId="23" applyNumberFormat="1" applyFont="1" applyFill="1" applyBorder="1" applyAlignment="1">
      <alignment horizontal="left" vertical="center"/>
    </xf>
    <xf numFmtId="49" fontId="19" fillId="6" borderId="20" xfId="23" applyNumberFormat="1" applyFont="1" applyFill="1" applyBorder="1" applyAlignment="1">
      <alignment horizontal="center" vertical="center"/>
    </xf>
    <xf numFmtId="49" fontId="18" fillId="6" borderId="34" xfId="23" applyNumberFormat="1" applyFont="1" applyFill="1" applyBorder="1" applyAlignment="1">
      <alignment vertical="center"/>
    </xf>
    <xf numFmtId="49" fontId="19" fillId="6" borderId="33" xfId="23" applyNumberFormat="1" applyFont="1" applyFill="1" applyBorder="1" applyAlignment="1">
      <alignment horizontal="left" vertical="center"/>
    </xf>
    <xf numFmtId="49" fontId="19" fillId="6" borderId="36" xfId="23" applyNumberFormat="1" applyFont="1" applyFill="1" applyBorder="1" applyAlignment="1">
      <alignment vertical="center"/>
    </xf>
    <xf numFmtId="0" fontId="18" fillId="6" borderId="0" xfId="23" applyFont="1" applyFill="1" applyAlignment="1">
      <alignment horizontal="center" vertical="center"/>
    </xf>
    <xf numFmtId="0" fontId="11" fillId="0" borderId="0" xfId="19"/>
    <xf numFmtId="0" fontId="13" fillId="0" borderId="0" xfId="19" applyFont="1"/>
    <xf numFmtId="49" fontId="19" fillId="6" borderId="0" xfId="23" applyNumberFormat="1" applyFont="1" applyFill="1" applyAlignment="1">
      <alignment horizontal="left" vertical="center"/>
    </xf>
    <xf numFmtId="49" fontId="17" fillId="6" borderId="0" xfId="23" applyNumberFormat="1" applyFont="1" applyFill="1" applyAlignment="1">
      <alignment horizontal="center"/>
    </xf>
    <xf numFmtId="49" fontId="19" fillId="6" borderId="0" xfId="23" applyNumberFormat="1" applyFont="1" applyFill="1" applyAlignment="1">
      <alignment vertical="center"/>
    </xf>
    <xf numFmtId="49" fontId="18" fillId="6" borderId="0" xfId="23" applyNumberFormat="1" applyFont="1" applyFill="1" applyAlignment="1">
      <alignment horizontal="left" vertical="center"/>
    </xf>
    <xf numFmtId="49" fontId="17" fillId="6" borderId="0" xfId="23" applyNumberFormat="1" applyFont="1" applyFill="1" applyAlignment="1">
      <alignment horizontal="center" vertical="center"/>
    </xf>
    <xf numFmtId="49" fontId="18" fillId="6" borderId="0" xfId="23" applyNumberFormat="1" applyFont="1" applyFill="1" applyAlignment="1">
      <alignment vertical="center"/>
    </xf>
    <xf numFmtId="49" fontId="18" fillId="6" borderId="0" xfId="23" applyNumberFormat="1" applyFont="1" applyFill="1" applyAlignment="1">
      <alignment horizontal="center" vertical="center"/>
    </xf>
    <xf numFmtId="0" fontId="17" fillId="0" borderId="1" xfId="18" applyFont="1" applyBorder="1" applyAlignment="1">
      <alignment vertical="center"/>
    </xf>
    <xf numFmtId="0" fontId="20" fillId="0" borderId="1" xfId="18" applyFont="1" applyBorder="1" applyAlignment="1">
      <alignment vertical="center"/>
    </xf>
    <xf numFmtId="49" fontId="21" fillId="0" borderId="1" xfId="18" applyNumberFormat="1" applyFont="1" applyBorder="1" applyAlignment="1">
      <alignment horizontal="center" vertical="center"/>
    </xf>
    <xf numFmtId="0" fontId="21" fillId="0" borderId="1" xfId="18" applyFont="1" applyBorder="1" applyAlignment="1">
      <alignment horizontal="center" vertical="center"/>
    </xf>
    <xf numFmtId="4" fontId="21" fillId="0" borderId="1" xfId="18" applyNumberFormat="1" applyFont="1" applyBorder="1" applyAlignment="1">
      <alignment horizontal="right" vertical="center"/>
    </xf>
    <xf numFmtId="4" fontId="20" fillId="0" borderId="1" xfId="18" applyNumberFormat="1" applyFont="1" applyBorder="1" applyAlignment="1">
      <alignment horizontal="right" vertical="center"/>
    </xf>
    <xf numFmtId="0" fontId="24" fillId="0" borderId="12" xfId="18" applyFont="1" applyBorder="1" applyAlignment="1" applyProtection="1">
      <alignment horizontal="center" vertical="center" wrapText="1"/>
      <protection locked="0"/>
    </xf>
    <xf numFmtId="0" fontId="24" fillId="0" borderId="12" xfId="18" applyFont="1" applyBorder="1" applyAlignment="1" applyProtection="1">
      <alignment horizontal="left" vertical="center" wrapText="1" indent="1"/>
      <protection locked="0"/>
    </xf>
    <xf numFmtId="49" fontId="24" fillId="0" borderId="12" xfId="18" applyNumberFormat="1" applyFont="1" applyBorder="1" applyAlignment="1" applyProtection="1">
      <alignment horizontal="center" vertical="center" wrapText="1"/>
      <protection locked="0"/>
    </xf>
    <xf numFmtId="0" fontId="24" fillId="0" borderId="12" xfId="18" applyFont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 wrapText="1"/>
    </xf>
    <xf numFmtId="4" fontId="24" fillId="0" borderId="12" xfId="18" applyNumberFormat="1" applyFont="1" applyBorder="1" applyAlignment="1">
      <alignment horizontal="right" vertical="center" wrapText="1"/>
    </xf>
    <xf numFmtId="49" fontId="43" fillId="6" borderId="20" xfId="23" applyNumberFormat="1" applyFont="1" applyFill="1" applyBorder="1" applyAlignment="1">
      <alignment horizontal="center" vertical="center"/>
    </xf>
    <xf numFmtId="49" fontId="43" fillId="6" borderId="24" xfId="23" applyNumberFormat="1" applyFont="1" applyFill="1" applyBorder="1" applyAlignment="1">
      <alignment horizontal="center" vertical="center"/>
    </xf>
    <xf numFmtId="49" fontId="43" fillId="6" borderId="27" xfId="23" applyNumberFormat="1" applyFont="1" applyFill="1" applyBorder="1" applyAlignment="1">
      <alignment horizontal="center" vertical="center"/>
    </xf>
    <xf numFmtId="49" fontId="19" fillId="6" borderId="21" xfId="23" applyNumberFormat="1" applyFont="1" applyFill="1" applyBorder="1" applyAlignment="1">
      <alignment horizontal="left" vertical="center"/>
    </xf>
    <xf numFmtId="49" fontId="19" fillId="6" borderId="22" xfId="23" applyNumberFormat="1" applyFont="1" applyFill="1" applyBorder="1" applyAlignment="1">
      <alignment horizontal="left" vertical="center"/>
    </xf>
    <xf numFmtId="49" fontId="19" fillId="6" borderId="23" xfId="23" applyNumberFormat="1" applyFont="1" applyFill="1" applyBorder="1" applyAlignment="1">
      <alignment horizontal="left" vertical="center"/>
    </xf>
    <xf numFmtId="49" fontId="44" fillId="6" borderId="25" xfId="23" applyNumberFormat="1" applyFont="1" applyFill="1" applyBorder="1" applyAlignment="1">
      <alignment horizontal="center" vertical="center" wrapText="1"/>
    </xf>
    <xf numFmtId="49" fontId="44" fillId="6" borderId="0" xfId="23" applyNumberFormat="1" applyFont="1" applyFill="1" applyAlignment="1">
      <alignment horizontal="center" vertical="center" wrapText="1"/>
    </xf>
    <xf numFmtId="49" fontId="44" fillId="6" borderId="26" xfId="23" applyNumberFormat="1" applyFont="1" applyFill="1" applyBorder="1" applyAlignment="1">
      <alignment horizontal="center" vertical="center" wrapText="1"/>
    </xf>
    <xf numFmtId="49" fontId="18" fillId="6" borderId="29" xfId="23" applyNumberFormat="1" applyFont="1" applyFill="1" applyBorder="1" applyAlignment="1">
      <alignment horizontal="left" vertical="center"/>
    </xf>
    <xf numFmtId="49" fontId="18" fillId="6" borderId="30" xfId="23" applyNumberFormat="1" applyFont="1" applyFill="1" applyBorder="1" applyAlignment="1">
      <alignment horizontal="left" vertical="center"/>
    </xf>
    <xf numFmtId="49" fontId="18" fillId="6" borderId="31" xfId="23" applyNumberFormat="1" applyFont="1" applyFill="1" applyBorder="1" applyAlignment="1">
      <alignment horizontal="left" vertical="center"/>
    </xf>
    <xf numFmtId="49" fontId="46" fillId="6" borderId="24" xfId="23" applyNumberFormat="1" applyFont="1" applyFill="1" applyBorder="1" applyAlignment="1">
      <alignment horizontal="center" vertical="center"/>
    </xf>
    <xf numFmtId="49" fontId="46" fillId="6" borderId="27" xfId="23" applyNumberFormat="1" applyFont="1" applyFill="1" applyBorder="1" applyAlignment="1">
      <alignment horizontal="center" vertical="center"/>
    </xf>
    <xf numFmtId="49" fontId="18" fillId="6" borderId="34" xfId="23" applyNumberFormat="1" applyFont="1" applyFill="1" applyBorder="1" applyAlignment="1">
      <alignment horizontal="left" vertical="center"/>
    </xf>
    <xf numFmtId="49" fontId="18" fillId="6" borderId="19" xfId="23" applyNumberFormat="1" applyFont="1" applyFill="1" applyBorder="1" applyAlignment="1">
      <alignment horizontal="left" vertical="center"/>
    </xf>
    <xf numFmtId="49" fontId="19" fillId="6" borderId="37" xfId="23" applyNumberFormat="1" applyFont="1" applyFill="1" applyBorder="1" applyAlignment="1">
      <alignment horizontal="left" vertical="center"/>
    </xf>
    <xf numFmtId="49" fontId="19" fillId="6" borderId="38" xfId="23" applyNumberFormat="1" applyFont="1" applyFill="1" applyBorder="1" applyAlignment="1">
      <alignment horizontal="left" vertical="center"/>
    </xf>
    <xf numFmtId="49" fontId="19" fillId="6" borderId="39" xfId="23" applyNumberFormat="1" applyFont="1" applyFill="1" applyBorder="1" applyAlignment="1">
      <alignment horizontal="left" vertical="center"/>
    </xf>
    <xf numFmtId="49" fontId="47" fillId="6" borderId="25" xfId="23" applyNumberFormat="1" applyFont="1" applyFill="1" applyBorder="1" applyAlignment="1">
      <alignment horizontal="left" vertical="top" indent="2"/>
    </xf>
    <xf numFmtId="49" fontId="47" fillId="6" borderId="0" xfId="23" applyNumberFormat="1" applyFont="1" applyFill="1" applyAlignment="1">
      <alignment horizontal="left" vertical="top" indent="2"/>
    </xf>
    <xf numFmtId="49" fontId="47" fillId="6" borderId="40" xfId="23" applyNumberFormat="1" applyFont="1" applyFill="1" applyBorder="1" applyAlignment="1">
      <alignment horizontal="left" vertical="top" indent="2"/>
    </xf>
    <xf numFmtId="49" fontId="47" fillId="6" borderId="41" xfId="23" applyNumberFormat="1" applyFont="1" applyFill="1" applyBorder="1" applyAlignment="1">
      <alignment horizontal="left" vertical="top" indent="2"/>
    </xf>
    <xf numFmtId="49" fontId="43" fillId="6" borderId="0" xfId="23" applyNumberFormat="1" applyFont="1" applyFill="1" applyAlignment="1">
      <alignment horizontal="center" vertical="center"/>
    </xf>
    <xf numFmtId="49" fontId="19" fillId="6" borderId="0" xfId="23" applyNumberFormat="1" applyFont="1" applyFill="1" applyAlignment="1">
      <alignment horizontal="left" vertical="center"/>
    </xf>
    <xf numFmtId="49" fontId="18" fillId="6" borderId="0" xfId="23" applyNumberFormat="1" applyFont="1" applyFill="1" applyAlignment="1">
      <alignment horizontal="left" vertical="center"/>
    </xf>
    <xf numFmtId="49" fontId="46" fillId="6" borderId="0" xfId="23" applyNumberFormat="1" applyFont="1" applyFill="1" applyAlignment="1">
      <alignment horizontal="center" vertical="center"/>
    </xf>
    <xf numFmtId="49" fontId="44" fillId="6" borderId="0" xfId="23" applyNumberFormat="1" applyFont="1" applyFill="1" applyAlignment="1">
      <alignment horizontal="left" vertical="top" indent="2"/>
    </xf>
    <xf numFmtId="2" fontId="17" fillId="2" borderId="0" xfId="0" applyNumberFormat="1" applyFont="1" applyFill="1" applyAlignment="1">
      <alignment vertical="center" wrapText="1"/>
    </xf>
    <xf numFmtId="0" fontId="18" fillId="0" borderId="14" xfId="18" applyFont="1" applyBorder="1" applyAlignment="1" applyProtection="1">
      <alignment horizontal="center" vertical="center" wrapText="1"/>
      <protection locked="0"/>
    </xf>
    <xf numFmtId="0" fontId="18" fillId="0" borderId="1" xfId="18" applyFont="1" applyBorder="1" applyAlignment="1" applyProtection="1">
      <alignment horizontal="center" vertical="center" wrapText="1"/>
      <protection locked="0"/>
    </xf>
    <xf numFmtId="0" fontId="18" fillId="0" borderId="15" xfId="18" applyFont="1" applyBorder="1" applyAlignment="1" applyProtection="1">
      <alignment horizontal="center" vertical="center" wrapText="1"/>
      <protection locked="0"/>
    </xf>
    <xf numFmtId="0" fontId="26" fillId="0" borderId="12" xfId="18" applyFont="1" applyBorder="1" applyAlignment="1">
      <alignment horizontal="left" vertical="center"/>
    </xf>
    <xf numFmtId="0" fontId="18" fillId="0" borderId="5" xfId="18" applyFont="1" applyBorder="1" applyAlignment="1" applyProtection="1">
      <alignment horizontal="center" vertical="center" wrapText="1"/>
      <protection locked="0"/>
    </xf>
    <xf numFmtId="0" fontId="18" fillId="0" borderId="6" xfId="18" applyFont="1" applyBorder="1" applyAlignment="1" applyProtection="1">
      <alignment horizontal="center" vertical="center" wrapText="1"/>
      <protection locked="0"/>
    </xf>
    <xf numFmtId="0" fontId="18" fillId="0" borderId="7" xfId="18" applyFont="1" applyBorder="1" applyAlignment="1" applyProtection="1">
      <alignment horizontal="center" vertical="center" wrapText="1"/>
      <protection locked="0"/>
    </xf>
    <xf numFmtId="0" fontId="26" fillId="0" borderId="0" xfId="18" applyFont="1" applyAlignment="1">
      <alignment horizontal="left" vertical="center"/>
    </xf>
    <xf numFmtId="0" fontId="27" fillId="0" borderId="14" xfId="18" applyFont="1" applyBorder="1" applyAlignment="1" applyProtection="1">
      <alignment horizontal="center" vertical="center" wrapText="1"/>
      <protection locked="0"/>
    </xf>
    <xf numFmtId="0" fontId="27" fillId="0" borderId="1" xfId="18" applyFont="1" applyBorder="1" applyAlignment="1" applyProtection="1">
      <alignment horizontal="center" vertical="center" wrapText="1"/>
      <protection locked="0"/>
    </xf>
    <xf numFmtId="0" fontId="27" fillId="0" borderId="15" xfId="18" applyFont="1" applyBorder="1" applyAlignment="1" applyProtection="1">
      <alignment horizontal="center" vertical="center" wrapText="1"/>
      <protection locked="0"/>
    </xf>
    <xf numFmtId="0" fontId="37" fillId="0" borderId="0" xfId="18" applyFont="1" applyAlignment="1">
      <alignment horizontal="left" vertical="center"/>
    </xf>
    <xf numFmtId="0" fontId="6" fillId="0" borderId="3" xfId="20" applyFont="1" applyBorder="1" applyAlignment="1">
      <alignment horizontal="center" vertical="center" wrapText="1"/>
    </xf>
    <xf numFmtId="0" fontId="6" fillId="0" borderId="3" xfId="20" applyFont="1" applyBorder="1" applyAlignment="1">
      <alignment vertical="center" wrapText="1"/>
    </xf>
    <xf numFmtId="0" fontId="6" fillId="0" borderId="3" xfId="20" applyFont="1" applyBorder="1" applyAlignment="1">
      <alignment horizontal="center" vertical="center"/>
    </xf>
  </cellXfs>
  <cellStyles count="24">
    <cellStyle name="Normální" xfId="0" builtinId="0"/>
    <cellStyle name="Normální 10" xfId="22" xr:uid="{B09118FD-DB7D-4EDE-957D-D7EFF8850E73}"/>
    <cellStyle name="normální 2" xfId="1" xr:uid="{00000000-0005-0000-0000-000001000000}"/>
    <cellStyle name="normální 2 2" xfId="2" xr:uid="{00000000-0005-0000-0000-000002000000}"/>
    <cellStyle name="normální 2 2 2" xfId="13" xr:uid="{00000000-0005-0000-0000-000003000000}"/>
    <cellStyle name="normální 2 2 3" xfId="14" xr:uid="{00000000-0005-0000-0000-000004000000}"/>
    <cellStyle name="normální 2 3" xfId="4" xr:uid="{00000000-0005-0000-0000-000005000000}"/>
    <cellStyle name="normální 2 4" xfId="5" xr:uid="{00000000-0005-0000-0000-000006000000}"/>
    <cellStyle name="normální 2_INVENTARIZACE 1" xfId="6" xr:uid="{00000000-0005-0000-0000-000007000000}"/>
    <cellStyle name="normální 3" xfId="3" xr:uid="{00000000-0005-0000-0000-000008000000}"/>
    <cellStyle name="normální 3 2" xfId="7" xr:uid="{00000000-0005-0000-0000-000009000000}"/>
    <cellStyle name="normální 4" xfId="8" xr:uid="{00000000-0005-0000-0000-00000A000000}"/>
    <cellStyle name="normální 5" xfId="9" xr:uid="{00000000-0005-0000-0000-00000B000000}"/>
    <cellStyle name="normální 5 2" xfId="10" xr:uid="{00000000-0005-0000-0000-00000C000000}"/>
    <cellStyle name="normální 6" xfId="12" xr:uid="{00000000-0005-0000-0000-00000D000000}"/>
    <cellStyle name="normální 6 2" xfId="21" xr:uid="{00000000-0005-0000-0000-00000E000000}"/>
    <cellStyle name="normální 7" xfId="15" xr:uid="{00000000-0005-0000-0000-00000F000000}"/>
    <cellStyle name="Normální 7 2" xfId="19" xr:uid="{00000000-0005-0000-0000-000010000000}"/>
    <cellStyle name="Normální 8" xfId="16" xr:uid="{00000000-0005-0000-0000-000011000000}"/>
    <cellStyle name="Normální 8 2" xfId="17" xr:uid="{00000000-0005-0000-0000-000012000000}"/>
    <cellStyle name="Normální 9" xfId="20" xr:uid="{00000000-0005-0000-0000-000013000000}"/>
    <cellStyle name="normální_MODERNIZACE SILNICE II340 SEČ - HRANICE KRAJE   SO-801 SADOVÉ ÚPRAVY" xfId="18" xr:uid="{00000000-0005-0000-0000-000014000000}"/>
    <cellStyle name="normální_Obnova vegetace z Operačního programu Životní prostředí" xfId="23" xr:uid="{DF8490ED-83E0-43B4-BE2F-8AF944F9B81E}"/>
    <cellStyle name="Specifikace" xfId="11" xr:uid="{00000000-0005-0000-0000-000016000000}"/>
  </cellStyles>
  <dxfs count="0"/>
  <tableStyles count="0" defaultTableStyle="TableStyleMedium9" defaultPivotStyle="PivotStyleLight16"/>
  <colors>
    <mruColors>
      <color rgb="FFCCFFCC"/>
      <color rgb="FFFFFFCC"/>
      <color rgb="FFFFE5FF"/>
      <color rgb="FFFFCCFF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36B88-635C-41A0-8463-9B0F2D6D6753}">
  <sheetPr>
    <tabColor rgb="FFC00000"/>
  </sheetPr>
  <dimension ref="A1:II49"/>
  <sheetViews>
    <sheetView showGridLines="0" view="pageBreakPreview" topLeftCell="A12" zoomScale="87" zoomScaleNormal="100" zoomScaleSheetLayoutView="87" workbookViewId="0">
      <selection activeCell="L27" sqref="L27"/>
    </sheetView>
  </sheetViews>
  <sheetFormatPr defaultRowHeight="13.5" x14ac:dyDescent="0.25"/>
  <cols>
    <col min="1" max="1" width="1.85546875" style="224" customWidth="1"/>
    <col min="2" max="2" width="13.5703125" style="224" customWidth="1"/>
    <col min="3" max="3" width="21.28515625" style="224" customWidth="1"/>
    <col min="4" max="4" width="12.7109375" style="224" customWidth="1"/>
    <col min="5" max="6" width="10.7109375" style="224" customWidth="1"/>
    <col min="7" max="7" width="6.28515625" style="224" customWidth="1"/>
    <col min="8" max="8" width="10.7109375" style="224" customWidth="1"/>
    <col min="9" max="9" width="2.28515625" style="224" customWidth="1"/>
    <col min="10" max="249" width="9.140625" style="1"/>
    <col min="250" max="250" width="8.7109375" style="1" customWidth="1"/>
    <col min="251" max="251" width="39" style="1" bestFit="1" customWidth="1"/>
    <col min="252" max="252" width="6.85546875" style="1" bestFit="1" customWidth="1"/>
    <col min="253" max="253" width="4.5703125" style="1" customWidth="1"/>
    <col min="254" max="254" width="7.42578125" style="1" customWidth="1"/>
    <col min="255" max="255" width="8.5703125" style="1" bestFit="1" customWidth="1"/>
    <col min="256" max="256" width="9.85546875" style="1" customWidth="1"/>
    <col min="257" max="257" width="10.42578125" style="1" customWidth="1"/>
    <col min="258" max="505" width="9.140625" style="1"/>
    <col min="506" max="506" width="8.7109375" style="1" customWidth="1"/>
    <col min="507" max="507" width="39" style="1" bestFit="1" customWidth="1"/>
    <col min="508" max="508" width="6.85546875" style="1" bestFit="1" customWidth="1"/>
    <col min="509" max="509" width="4.5703125" style="1" customWidth="1"/>
    <col min="510" max="510" width="7.42578125" style="1" customWidth="1"/>
    <col min="511" max="511" width="8.5703125" style="1" bestFit="1" customWidth="1"/>
    <col min="512" max="512" width="9.85546875" style="1" customWidth="1"/>
    <col min="513" max="513" width="10.42578125" style="1" customWidth="1"/>
    <col min="514" max="761" width="9.140625" style="1"/>
    <col min="762" max="762" width="8.7109375" style="1" customWidth="1"/>
    <col min="763" max="763" width="39" style="1" bestFit="1" customWidth="1"/>
    <col min="764" max="764" width="6.85546875" style="1" bestFit="1" customWidth="1"/>
    <col min="765" max="765" width="4.5703125" style="1" customWidth="1"/>
    <col min="766" max="766" width="7.42578125" style="1" customWidth="1"/>
    <col min="767" max="767" width="8.5703125" style="1" bestFit="1" customWidth="1"/>
    <col min="768" max="768" width="9.85546875" style="1" customWidth="1"/>
    <col min="769" max="769" width="10.42578125" style="1" customWidth="1"/>
    <col min="770" max="1017" width="9.140625" style="1"/>
    <col min="1018" max="1018" width="8.7109375" style="1" customWidth="1"/>
    <col min="1019" max="1019" width="39" style="1" bestFit="1" customWidth="1"/>
    <col min="1020" max="1020" width="6.85546875" style="1" bestFit="1" customWidth="1"/>
    <col min="1021" max="1021" width="4.5703125" style="1" customWidth="1"/>
    <col min="1022" max="1022" width="7.42578125" style="1" customWidth="1"/>
    <col min="1023" max="1023" width="8.5703125" style="1" bestFit="1" customWidth="1"/>
    <col min="1024" max="1024" width="9.85546875" style="1" customWidth="1"/>
    <col min="1025" max="1025" width="10.42578125" style="1" customWidth="1"/>
    <col min="1026" max="1273" width="9.140625" style="1"/>
    <col min="1274" max="1274" width="8.7109375" style="1" customWidth="1"/>
    <col min="1275" max="1275" width="39" style="1" bestFit="1" customWidth="1"/>
    <col min="1276" max="1276" width="6.85546875" style="1" bestFit="1" customWidth="1"/>
    <col min="1277" max="1277" width="4.5703125" style="1" customWidth="1"/>
    <col min="1278" max="1278" width="7.42578125" style="1" customWidth="1"/>
    <col min="1279" max="1279" width="8.5703125" style="1" bestFit="1" customWidth="1"/>
    <col min="1280" max="1280" width="9.85546875" style="1" customWidth="1"/>
    <col min="1281" max="1281" width="10.42578125" style="1" customWidth="1"/>
    <col min="1282" max="1529" width="9.140625" style="1"/>
    <col min="1530" max="1530" width="8.7109375" style="1" customWidth="1"/>
    <col min="1531" max="1531" width="39" style="1" bestFit="1" customWidth="1"/>
    <col min="1532" max="1532" width="6.85546875" style="1" bestFit="1" customWidth="1"/>
    <col min="1533" max="1533" width="4.5703125" style="1" customWidth="1"/>
    <col min="1534" max="1534" width="7.42578125" style="1" customWidth="1"/>
    <col min="1535" max="1535" width="8.5703125" style="1" bestFit="1" customWidth="1"/>
    <col min="1536" max="1536" width="9.85546875" style="1" customWidth="1"/>
    <col min="1537" max="1537" width="10.42578125" style="1" customWidth="1"/>
    <col min="1538" max="1785" width="9.140625" style="1"/>
    <col min="1786" max="1786" width="8.7109375" style="1" customWidth="1"/>
    <col min="1787" max="1787" width="39" style="1" bestFit="1" customWidth="1"/>
    <col min="1788" max="1788" width="6.85546875" style="1" bestFit="1" customWidth="1"/>
    <col min="1789" max="1789" width="4.5703125" style="1" customWidth="1"/>
    <col min="1790" max="1790" width="7.42578125" style="1" customWidth="1"/>
    <col min="1791" max="1791" width="8.5703125" style="1" bestFit="1" customWidth="1"/>
    <col min="1792" max="1792" width="9.85546875" style="1" customWidth="1"/>
    <col min="1793" max="1793" width="10.42578125" style="1" customWidth="1"/>
    <col min="1794" max="2041" width="9.140625" style="1"/>
    <col min="2042" max="2042" width="8.7109375" style="1" customWidth="1"/>
    <col min="2043" max="2043" width="39" style="1" bestFit="1" customWidth="1"/>
    <col min="2044" max="2044" width="6.85546875" style="1" bestFit="1" customWidth="1"/>
    <col min="2045" max="2045" width="4.5703125" style="1" customWidth="1"/>
    <col min="2046" max="2046" width="7.42578125" style="1" customWidth="1"/>
    <col min="2047" max="2047" width="8.5703125" style="1" bestFit="1" customWidth="1"/>
    <col min="2048" max="2048" width="9.85546875" style="1" customWidth="1"/>
    <col min="2049" max="2049" width="10.42578125" style="1" customWidth="1"/>
    <col min="2050" max="2297" width="9.140625" style="1"/>
    <col min="2298" max="2298" width="8.7109375" style="1" customWidth="1"/>
    <col min="2299" max="2299" width="39" style="1" bestFit="1" customWidth="1"/>
    <col min="2300" max="2300" width="6.85546875" style="1" bestFit="1" customWidth="1"/>
    <col min="2301" max="2301" width="4.5703125" style="1" customWidth="1"/>
    <col min="2302" max="2302" width="7.42578125" style="1" customWidth="1"/>
    <col min="2303" max="2303" width="8.5703125" style="1" bestFit="1" customWidth="1"/>
    <col min="2304" max="2304" width="9.85546875" style="1" customWidth="1"/>
    <col min="2305" max="2305" width="10.42578125" style="1" customWidth="1"/>
    <col min="2306" max="2553" width="9.140625" style="1"/>
    <col min="2554" max="2554" width="8.7109375" style="1" customWidth="1"/>
    <col min="2555" max="2555" width="39" style="1" bestFit="1" customWidth="1"/>
    <col min="2556" max="2556" width="6.85546875" style="1" bestFit="1" customWidth="1"/>
    <col min="2557" max="2557" width="4.5703125" style="1" customWidth="1"/>
    <col min="2558" max="2558" width="7.42578125" style="1" customWidth="1"/>
    <col min="2559" max="2559" width="8.5703125" style="1" bestFit="1" customWidth="1"/>
    <col min="2560" max="2560" width="9.85546875" style="1" customWidth="1"/>
    <col min="2561" max="2561" width="10.42578125" style="1" customWidth="1"/>
    <col min="2562" max="2809" width="9.140625" style="1"/>
    <col min="2810" max="2810" width="8.7109375" style="1" customWidth="1"/>
    <col min="2811" max="2811" width="39" style="1" bestFit="1" customWidth="1"/>
    <col min="2812" max="2812" width="6.85546875" style="1" bestFit="1" customWidth="1"/>
    <col min="2813" max="2813" width="4.5703125" style="1" customWidth="1"/>
    <col min="2814" max="2814" width="7.42578125" style="1" customWidth="1"/>
    <col min="2815" max="2815" width="8.5703125" style="1" bestFit="1" customWidth="1"/>
    <col min="2816" max="2816" width="9.85546875" style="1" customWidth="1"/>
    <col min="2817" max="2817" width="10.42578125" style="1" customWidth="1"/>
    <col min="2818" max="3065" width="9.140625" style="1"/>
    <col min="3066" max="3066" width="8.7109375" style="1" customWidth="1"/>
    <col min="3067" max="3067" width="39" style="1" bestFit="1" customWidth="1"/>
    <col min="3068" max="3068" width="6.85546875" style="1" bestFit="1" customWidth="1"/>
    <col min="3069" max="3069" width="4.5703125" style="1" customWidth="1"/>
    <col min="3070" max="3070" width="7.42578125" style="1" customWidth="1"/>
    <col min="3071" max="3071" width="8.5703125" style="1" bestFit="1" customWidth="1"/>
    <col min="3072" max="3072" width="9.85546875" style="1" customWidth="1"/>
    <col min="3073" max="3073" width="10.42578125" style="1" customWidth="1"/>
    <col min="3074" max="3321" width="9.140625" style="1"/>
    <col min="3322" max="3322" width="8.7109375" style="1" customWidth="1"/>
    <col min="3323" max="3323" width="39" style="1" bestFit="1" customWidth="1"/>
    <col min="3324" max="3324" width="6.85546875" style="1" bestFit="1" customWidth="1"/>
    <col min="3325" max="3325" width="4.5703125" style="1" customWidth="1"/>
    <col min="3326" max="3326" width="7.42578125" style="1" customWidth="1"/>
    <col min="3327" max="3327" width="8.5703125" style="1" bestFit="1" customWidth="1"/>
    <col min="3328" max="3328" width="9.85546875" style="1" customWidth="1"/>
    <col min="3329" max="3329" width="10.42578125" style="1" customWidth="1"/>
    <col min="3330" max="3577" width="9.140625" style="1"/>
    <col min="3578" max="3578" width="8.7109375" style="1" customWidth="1"/>
    <col min="3579" max="3579" width="39" style="1" bestFit="1" customWidth="1"/>
    <col min="3580" max="3580" width="6.85546875" style="1" bestFit="1" customWidth="1"/>
    <col min="3581" max="3581" width="4.5703125" style="1" customWidth="1"/>
    <col min="3582" max="3582" width="7.42578125" style="1" customWidth="1"/>
    <col min="3583" max="3583" width="8.5703125" style="1" bestFit="1" customWidth="1"/>
    <col min="3584" max="3584" width="9.85546875" style="1" customWidth="1"/>
    <col min="3585" max="3585" width="10.42578125" style="1" customWidth="1"/>
    <col min="3586" max="3833" width="9.140625" style="1"/>
    <col min="3834" max="3834" width="8.7109375" style="1" customWidth="1"/>
    <col min="3835" max="3835" width="39" style="1" bestFit="1" customWidth="1"/>
    <col min="3836" max="3836" width="6.85546875" style="1" bestFit="1" customWidth="1"/>
    <col min="3837" max="3837" width="4.5703125" style="1" customWidth="1"/>
    <col min="3838" max="3838" width="7.42578125" style="1" customWidth="1"/>
    <col min="3839" max="3839" width="8.5703125" style="1" bestFit="1" customWidth="1"/>
    <col min="3840" max="3840" width="9.85546875" style="1" customWidth="1"/>
    <col min="3841" max="3841" width="10.42578125" style="1" customWidth="1"/>
    <col min="3842" max="4089" width="9.140625" style="1"/>
    <col min="4090" max="4090" width="8.7109375" style="1" customWidth="1"/>
    <col min="4091" max="4091" width="39" style="1" bestFit="1" customWidth="1"/>
    <col min="4092" max="4092" width="6.85546875" style="1" bestFit="1" customWidth="1"/>
    <col min="4093" max="4093" width="4.5703125" style="1" customWidth="1"/>
    <col min="4094" max="4094" width="7.42578125" style="1" customWidth="1"/>
    <col min="4095" max="4095" width="8.5703125" style="1" bestFit="1" customWidth="1"/>
    <col min="4096" max="4096" width="9.85546875" style="1" customWidth="1"/>
    <col min="4097" max="4097" width="10.42578125" style="1" customWidth="1"/>
    <col min="4098" max="4345" width="9.140625" style="1"/>
    <col min="4346" max="4346" width="8.7109375" style="1" customWidth="1"/>
    <col min="4347" max="4347" width="39" style="1" bestFit="1" customWidth="1"/>
    <col min="4348" max="4348" width="6.85546875" style="1" bestFit="1" customWidth="1"/>
    <col min="4349" max="4349" width="4.5703125" style="1" customWidth="1"/>
    <col min="4350" max="4350" width="7.42578125" style="1" customWidth="1"/>
    <col min="4351" max="4351" width="8.5703125" style="1" bestFit="1" customWidth="1"/>
    <col min="4352" max="4352" width="9.85546875" style="1" customWidth="1"/>
    <col min="4353" max="4353" width="10.42578125" style="1" customWidth="1"/>
    <col min="4354" max="4601" width="9.140625" style="1"/>
    <col min="4602" max="4602" width="8.7109375" style="1" customWidth="1"/>
    <col min="4603" max="4603" width="39" style="1" bestFit="1" customWidth="1"/>
    <col min="4604" max="4604" width="6.85546875" style="1" bestFit="1" customWidth="1"/>
    <col min="4605" max="4605" width="4.5703125" style="1" customWidth="1"/>
    <col min="4606" max="4606" width="7.42578125" style="1" customWidth="1"/>
    <col min="4607" max="4607" width="8.5703125" style="1" bestFit="1" customWidth="1"/>
    <col min="4608" max="4608" width="9.85546875" style="1" customWidth="1"/>
    <col min="4609" max="4609" width="10.42578125" style="1" customWidth="1"/>
    <col min="4610" max="4857" width="9.140625" style="1"/>
    <col min="4858" max="4858" width="8.7109375" style="1" customWidth="1"/>
    <col min="4859" max="4859" width="39" style="1" bestFit="1" customWidth="1"/>
    <col min="4860" max="4860" width="6.85546875" style="1" bestFit="1" customWidth="1"/>
    <col min="4861" max="4861" width="4.5703125" style="1" customWidth="1"/>
    <col min="4862" max="4862" width="7.42578125" style="1" customWidth="1"/>
    <col min="4863" max="4863" width="8.5703125" style="1" bestFit="1" customWidth="1"/>
    <col min="4864" max="4864" width="9.85546875" style="1" customWidth="1"/>
    <col min="4865" max="4865" width="10.42578125" style="1" customWidth="1"/>
    <col min="4866" max="5113" width="9.140625" style="1"/>
    <col min="5114" max="5114" width="8.7109375" style="1" customWidth="1"/>
    <col min="5115" max="5115" width="39" style="1" bestFit="1" customWidth="1"/>
    <col min="5116" max="5116" width="6.85546875" style="1" bestFit="1" customWidth="1"/>
    <col min="5117" max="5117" width="4.5703125" style="1" customWidth="1"/>
    <col min="5118" max="5118" width="7.42578125" style="1" customWidth="1"/>
    <col min="5119" max="5119" width="8.5703125" style="1" bestFit="1" customWidth="1"/>
    <col min="5120" max="5120" width="9.85546875" style="1" customWidth="1"/>
    <col min="5121" max="5121" width="10.42578125" style="1" customWidth="1"/>
    <col min="5122" max="5369" width="9.140625" style="1"/>
    <col min="5370" max="5370" width="8.7109375" style="1" customWidth="1"/>
    <col min="5371" max="5371" width="39" style="1" bestFit="1" customWidth="1"/>
    <col min="5372" max="5372" width="6.85546875" style="1" bestFit="1" customWidth="1"/>
    <col min="5373" max="5373" width="4.5703125" style="1" customWidth="1"/>
    <col min="5374" max="5374" width="7.42578125" style="1" customWidth="1"/>
    <col min="5375" max="5375" width="8.5703125" style="1" bestFit="1" customWidth="1"/>
    <col min="5376" max="5376" width="9.85546875" style="1" customWidth="1"/>
    <col min="5377" max="5377" width="10.42578125" style="1" customWidth="1"/>
    <col min="5378" max="5625" width="9.140625" style="1"/>
    <col min="5626" max="5626" width="8.7109375" style="1" customWidth="1"/>
    <col min="5627" max="5627" width="39" style="1" bestFit="1" customWidth="1"/>
    <col min="5628" max="5628" width="6.85546875" style="1" bestFit="1" customWidth="1"/>
    <col min="5629" max="5629" width="4.5703125" style="1" customWidth="1"/>
    <col min="5630" max="5630" width="7.42578125" style="1" customWidth="1"/>
    <col min="5631" max="5631" width="8.5703125" style="1" bestFit="1" customWidth="1"/>
    <col min="5632" max="5632" width="9.85546875" style="1" customWidth="1"/>
    <col min="5633" max="5633" width="10.42578125" style="1" customWidth="1"/>
    <col min="5634" max="5881" width="9.140625" style="1"/>
    <col min="5882" max="5882" width="8.7109375" style="1" customWidth="1"/>
    <col min="5883" max="5883" width="39" style="1" bestFit="1" customWidth="1"/>
    <col min="5884" max="5884" width="6.85546875" style="1" bestFit="1" customWidth="1"/>
    <col min="5885" max="5885" width="4.5703125" style="1" customWidth="1"/>
    <col min="5886" max="5886" width="7.42578125" style="1" customWidth="1"/>
    <col min="5887" max="5887" width="8.5703125" style="1" bestFit="1" customWidth="1"/>
    <col min="5888" max="5888" width="9.85546875" style="1" customWidth="1"/>
    <col min="5889" max="5889" width="10.42578125" style="1" customWidth="1"/>
    <col min="5890" max="6137" width="9.140625" style="1"/>
    <col min="6138" max="6138" width="8.7109375" style="1" customWidth="1"/>
    <col min="6139" max="6139" width="39" style="1" bestFit="1" customWidth="1"/>
    <col min="6140" max="6140" width="6.85546875" style="1" bestFit="1" customWidth="1"/>
    <col min="6141" max="6141" width="4.5703125" style="1" customWidth="1"/>
    <col min="6142" max="6142" width="7.42578125" style="1" customWidth="1"/>
    <col min="6143" max="6143" width="8.5703125" style="1" bestFit="1" customWidth="1"/>
    <col min="6144" max="6144" width="9.85546875" style="1" customWidth="1"/>
    <col min="6145" max="6145" width="10.42578125" style="1" customWidth="1"/>
    <col min="6146" max="6393" width="9.140625" style="1"/>
    <col min="6394" max="6394" width="8.7109375" style="1" customWidth="1"/>
    <col min="6395" max="6395" width="39" style="1" bestFit="1" customWidth="1"/>
    <col min="6396" max="6396" width="6.85546875" style="1" bestFit="1" customWidth="1"/>
    <col min="6397" max="6397" width="4.5703125" style="1" customWidth="1"/>
    <col min="6398" max="6398" width="7.42578125" style="1" customWidth="1"/>
    <col min="6399" max="6399" width="8.5703125" style="1" bestFit="1" customWidth="1"/>
    <col min="6400" max="6400" width="9.85546875" style="1" customWidth="1"/>
    <col min="6401" max="6401" width="10.42578125" style="1" customWidth="1"/>
    <col min="6402" max="6649" width="9.140625" style="1"/>
    <col min="6650" max="6650" width="8.7109375" style="1" customWidth="1"/>
    <col min="6651" max="6651" width="39" style="1" bestFit="1" customWidth="1"/>
    <col min="6652" max="6652" width="6.85546875" style="1" bestFit="1" customWidth="1"/>
    <col min="6653" max="6653" width="4.5703125" style="1" customWidth="1"/>
    <col min="6654" max="6654" width="7.42578125" style="1" customWidth="1"/>
    <col min="6655" max="6655" width="8.5703125" style="1" bestFit="1" customWidth="1"/>
    <col min="6656" max="6656" width="9.85546875" style="1" customWidth="1"/>
    <col min="6657" max="6657" width="10.42578125" style="1" customWidth="1"/>
    <col min="6658" max="6905" width="9.140625" style="1"/>
    <col min="6906" max="6906" width="8.7109375" style="1" customWidth="1"/>
    <col min="6907" max="6907" width="39" style="1" bestFit="1" customWidth="1"/>
    <col min="6908" max="6908" width="6.85546875" style="1" bestFit="1" customWidth="1"/>
    <col min="6909" max="6909" width="4.5703125" style="1" customWidth="1"/>
    <col min="6910" max="6910" width="7.42578125" style="1" customWidth="1"/>
    <col min="6911" max="6911" width="8.5703125" style="1" bestFit="1" customWidth="1"/>
    <col min="6912" max="6912" width="9.85546875" style="1" customWidth="1"/>
    <col min="6913" max="6913" width="10.42578125" style="1" customWidth="1"/>
    <col min="6914" max="7161" width="9.140625" style="1"/>
    <col min="7162" max="7162" width="8.7109375" style="1" customWidth="1"/>
    <col min="7163" max="7163" width="39" style="1" bestFit="1" customWidth="1"/>
    <col min="7164" max="7164" width="6.85546875" style="1" bestFit="1" customWidth="1"/>
    <col min="7165" max="7165" width="4.5703125" style="1" customWidth="1"/>
    <col min="7166" max="7166" width="7.42578125" style="1" customWidth="1"/>
    <col min="7167" max="7167" width="8.5703125" style="1" bestFit="1" customWidth="1"/>
    <col min="7168" max="7168" width="9.85546875" style="1" customWidth="1"/>
    <col min="7169" max="7169" width="10.42578125" style="1" customWidth="1"/>
    <col min="7170" max="7417" width="9.140625" style="1"/>
    <col min="7418" max="7418" width="8.7109375" style="1" customWidth="1"/>
    <col min="7419" max="7419" width="39" style="1" bestFit="1" customWidth="1"/>
    <col min="7420" max="7420" width="6.85546875" style="1" bestFit="1" customWidth="1"/>
    <col min="7421" max="7421" width="4.5703125" style="1" customWidth="1"/>
    <col min="7422" max="7422" width="7.42578125" style="1" customWidth="1"/>
    <col min="7423" max="7423" width="8.5703125" style="1" bestFit="1" customWidth="1"/>
    <col min="7424" max="7424" width="9.85546875" style="1" customWidth="1"/>
    <col min="7425" max="7425" width="10.42578125" style="1" customWidth="1"/>
    <col min="7426" max="7673" width="9.140625" style="1"/>
    <col min="7674" max="7674" width="8.7109375" style="1" customWidth="1"/>
    <col min="7675" max="7675" width="39" style="1" bestFit="1" customWidth="1"/>
    <col min="7676" max="7676" width="6.85546875" style="1" bestFit="1" customWidth="1"/>
    <col min="7677" max="7677" width="4.5703125" style="1" customWidth="1"/>
    <col min="7678" max="7678" width="7.42578125" style="1" customWidth="1"/>
    <col min="7679" max="7679" width="8.5703125" style="1" bestFit="1" customWidth="1"/>
    <col min="7680" max="7680" width="9.85546875" style="1" customWidth="1"/>
    <col min="7681" max="7681" width="10.42578125" style="1" customWidth="1"/>
    <col min="7682" max="7929" width="9.140625" style="1"/>
    <col min="7930" max="7930" width="8.7109375" style="1" customWidth="1"/>
    <col min="7931" max="7931" width="39" style="1" bestFit="1" customWidth="1"/>
    <col min="7932" max="7932" width="6.85546875" style="1" bestFit="1" customWidth="1"/>
    <col min="7933" max="7933" width="4.5703125" style="1" customWidth="1"/>
    <col min="7934" max="7934" width="7.42578125" style="1" customWidth="1"/>
    <col min="7935" max="7935" width="8.5703125" style="1" bestFit="1" customWidth="1"/>
    <col min="7936" max="7936" width="9.85546875" style="1" customWidth="1"/>
    <col min="7937" max="7937" width="10.42578125" style="1" customWidth="1"/>
    <col min="7938" max="8185" width="9.140625" style="1"/>
    <col min="8186" max="8186" width="8.7109375" style="1" customWidth="1"/>
    <col min="8187" max="8187" width="39" style="1" bestFit="1" customWidth="1"/>
    <col min="8188" max="8188" width="6.85546875" style="1" bestFit="1" customWidth="1"/>
    <col min="8189" max="8189" width="4.5703125" style="1" customWidth="1"/>
    <col min="8190" max="8190" width="7.42578125" style="1" customWidth="1"/>
    <col min="8191" max="8191" width="8.5703125" style="1" bestFit="1" customWidth="1"/>
    <col min="8192" max="8192" width="9.85546875" style="1" customWidth="1"/>
    <col min="8193" max="8193" width="10.42578125" style="1" customWidth="1"/>
    <col min="8194" max="8441" width="9.140625" style="1"/>
    <col min="8442" max="8442" width="8.7109375" style="1" customWidth="1"/>
    <col min="8443" max="8443" width="39" style="1" bestFit="1" customWidth="1"/>
    <col min="8444" max="8444" width="6.85546875" style="1" bestFit="1" customWidth="1"/>
    <col min="8445" max="8445" width="4.5703125" style="1" customWidth="1"/>
    <col min="8446" max="8446" width="7.42578125" style="1" customWidth="1"/>
    <col min="8447" max="8447" width="8.5703125" style="1" bestFit="1" customWidth="1"/>
    <col min="8448" max="8448" width="9.85546875" style="1" customWidth="1"/>
    <col min="8449" max="8449" width="10.42578125" style="1" customWidth="1"/>
    <col min="8450" max="8697" width="9.140625" style="1"/>
    <col min="8698" max="8698" width="8.7109375" style="1" customWidth="1"/>
    <col min="8699" max="8699" width="39" style="1" bestFit="1" customWidth="1"/>
    <col min="8700" max="8700" width="6.85546875" style="1" bestFit="1" customWidth="1"/>
    <col min="8701" max="8701" width="4.5703125" style="1" customWidth="1"/>
    <col min="8702" max="8702" width="7.42578125" style="1" customWidth="1"/>
    <col min="8703" max="8703" width="8.5703125" style="1" bestFit="1" customWidth="1"/>
    <col min="8704" max="8704" width="9.85546875" style="1" customWidth="1"/>
    <col min="8705" max="8705" width="10.42578125" style="1" customWidth="1"/>
    <col min="8706" max="8953" width="9.140625" style="1"/>
    <col min="8954" max="8954" width="8.7109375" style="1" customWidth="1"/>
    <col min="8955" max="8955" width="39" style="1" bestFit="1" customWidth="1"/>
    <col min="8956" max="8956" width="6.85546875" style="1" bestFit="1" customWidth="1"/>
    <col min="8957" max="8957" width="4.5703125" style="1" customWidth="1"/>
    <col min="8958" max="8958" width="7.42578125" style="1" customWidth="1"/>
    <col min="8959" max="8959" width="8.5703125" style="1" bestFit="1" customWidth="1"/>
    <col min="8960" max="8960" width="9.85546875" style="1" customWidth="1"/>
    <col min="8961" max="8961" width="10.42578125" style="1" customWidth="1"/>
    <col min="8962" max="9209" width="9.140625" style="1"/>
    <col min="9210" max="9210" width="8.7109375" style="1" customWidth="1"/>
    <col min="9211" max="9211" width="39" style="1" bestFit="1" customWidth="1"/>
    <col min="9212" max="9212" width="6.85546875" style="1" bestFit="1" customWidth="1"/>
    <col min="9213" max="9213" width="4.5703125" style="1" customWidth="1"/>
    <col min="9214" max="9214" width="7.42578125" style="1" customWidth="1"/>
    <col min="9215" max="9215" width="8.5703125" style="1" bestFit="1" customWidth="1"/>
    <col min="9216" max="9216" width="9.85546875" style="1" customWidth="1"/>
    <col min="9217" max="9217" width="10.42578125" style="1" customWidth="1"/>
    <col min="9218" max="9465" width="9.140625" style="1"/>
    <col min="9466" max="9466" width="8.7109375" style="1" customWidth="1"/>
    <col min="9467" max="9467" width="39" style="1" bestFit="1" customWidth="1"/>
    <col min="9468" max="9468" width="6.85546875" style="1" bestFit="1" customWidth="1"/>
    <col min="9469" max="9469" width="4.5703125" style="1" customWidth="1"/>
    <col min="9470" max="9470" width="7.42578125" style="1" customWidth="1"/>
    <col min="9471" max="9471" width="8.5703125" style="1" bestFit="1" customWidth="1"/>
    <col min="9472" max="9472" width="9.85546875" style="1" customWidth="1"/>
    <col min="9473" max="9473" width="10.42578125" style="1" customWidth="1"/>
    <col min="9474" max="9721" width="9.140625" style="1"/>
    <col min="9722" max="9722" width="8.7109375" style="1" customWidth="1"/>
    <col min="9723" max="9723" width="39" style="1" bestFit="1" customWidth="1"/>
    <col min="9724" max="9724" width="6.85546875" style="1" bestFit="1" customWidth="1"/>
    <col min="9725" max="9725" width="4.5703125" style="1" customWidth="1"/>
    <col min="9726" max="9726" width="7.42578125" style="1" customWidth="1"/>
    <col min="9727" max="9727" width="8.5703125" style="1" bestFit="1" customWidth="1"/>
    <col min="9728" max="9728" width="9.85546875" style="1" customWidth="1"/>
    <col min="9729" max="9729" width="10.42578125" style="1" customWidth="1"/>
    <col min="9730" max="9977" width="9.140625" style="1"/>
    <col min="9978" max="9978" width="8.7109375" style="1" customWidth="1"/>
    <col min="9979" max="9979" width="39" style="1" bestFit="1" customWidth="1"/>
    <col min="9980" max="9980" width="6.85546875" style="1" bestFit="1" customWidth="1"/>
    <col min="9981" max="9981" width="4.5703125" style="1" customWidth="1"/>
    <col min="9982" max="9982" width="7.42578125" style="1" customWidth="1"/>
    <col min="9983" max="9983" width="8.5703125" style="1" bestFit="1" customWidth="1"/>
    <col min="9984" max="9984" width="9.85546875" style="1" customWidth="1"/>
    <col min="9985" max="9985" width="10.42578125" style="1" customWidth="1"/>
    <col min="9986" max="10233" width="9.140625" style="1"/>
    <col min="10234" max="10234" width="8.7109375" style="1" customWidth="1"/>
    <col min="10235" max="10235" width="39" style="1" bestFit="1" customWidth="1"/>
    <col min="10236" max="10236" width="6.85546875" style="1" bestFit="1" customWidth="1"/>
    <col min="10237" max="10237" width="4.5703125" style="1" customWidth="1"/>
    <col min="10238" max="10238" width="7.42578125" style="1" customWidth="1"/>
    <col min="10239" max="10239" width="8.5703125" style="1" bestFit="1" customWidth="1"/>
    <col min="10240" max="10240" width="9.85546875" style="1" customWidth="1"/>
    <col min="10241" max="10241" width="10.42578125" style="1" customWidth="1"/>
    <col min="10242" max="10489" width="9.140625" style="1"/>
    <col min="10490" max="10490" width="8.7109375" style="1" customWidth="1"/>
    <col min="10491" max="10491" width="39" style="1" bestFit="1" customWidth="1"/>
    <col min="10492" max="10492" width="6.85546875" style="1" bestFit="1" customWidth="1"/>
    <col min="10493" max="10493" width="4.5703125" style="1" customWidth="1"/>
    <col min="10494" max="10494" width="7.42578125" style="1" customWidth="1"/>
    <col min="10495" max="10495" width="8.5703125" style="1" bestFit="1" customWidth="1"/>
    <col min="10496" max="10496" width="9.85546875" style="1" customWidth="1"/>
    <col min="10497" max="10497" width="10.42578125" style="1" customWidth="1"/>
    <col min="10498" max="10745" width="9.140625" style="1"/>
    <col min="10746" max="10746" width="8.7109375" style="1" customWidth="1"/>
    <col min="10747" max="10747" width="39" style="1" bestFit="1" customWidth="1"/>
    <col min="10748" max="10748" width="6.85546875" style="1" bestFit="1" customWidth="1"/>
    <col min="10749" max="10749" width="4.5703125" style="1" customWidth="1"/>
    <col min="10750" max="10750" width="7.42578125" style="1" customWidth="1"/>
    <col min="10751" max="10751" width="8.5703125" style="1" bestFit="1" customWidth="1"/>
    <col min="10752" max="10752" width="9.85546875" style="1" customWidth="1"/>
    <col min="10753" max="10753" width="10.42578125" style="1" customWidth="1"/>
    <col min="10754" max="11001" width="9.140625" style="1"/>
    <col min="11002" max="11002" width="8.7109375" style="1" customWidth="1"/>
    <col min="11003" max="11003" width="39" style="1" bestFit="1" customWidth="1"/>
    <col min="11004" max="11004" width="6.85546875" style="1" bestFit="1" customWidth="1"/>
    <col min="11005" max="11005" width="4.5703125" style="1" customWidth="1"/>
    <col min="11006" max="11006" width="7.42578125" style="1" customWidth="1"/>
    <col min="11007" max="11007" width="8.5703125" style="1" bestFit="1" customWidth="1"/>
    <col min="11008" max="11008" width="9.85546875" style="1" customWidth="1"/>
    <col min="11009" max="11009" width="10.42578125" style="1" customWidth="1"/>
    <col min="11010" max="11257" width="9.140625" style="1"/>
    <col min="11258" max="11258" width="8.7109375" style="1" customWidth="1"/>
    <col min="11259" max="11259" width="39" style="1" bestFit="1" customWidth="1"/>
    <col min="11260" max="11260" width="6.85546875" style="1" bestFit="1" customWidth="1"/>
    <col min="11261" max="11261" width="4.5703125" style="1" customWidth="1"/>
    <col min="11262" max="11262" width="7.42578125" style="1" customWidth="1"/>
    <col min="11263" max="11263" width="8.5703125" style="1" bestFit="1" customWidth="1"/>
    <col min="11264" max="11264" width="9.85546875" style="1" customWidth="1"/>
    <col min="11265" max="11265" width="10.42578125" style="1" customWidth="1"/>
    <col min="11266" max="11513" width="9.140625" style="1"/>
    <col min="11514" max="11514" width="8.7109375" style="1" customWidth="1"/>
    <col min="11515" max="11515" width="39" style="1" bestFit="1" customWidth="1"/>
    <col min="11516" max="11516" width="6.85546875" style="1" bestFit="1" customWidth="1"/>
    <col min="11517" max="11517" width="4.5703125" style="1" customWidth="1"/>
    <col min="11518" max="11518" width="7.42578125" style="1" customWidth="1"/>
    <col min="11519" max="11519" width="8.5703125" style="1" bestFit="1" customWidth="1"/>
    <col min="11520" max="11520" width="9.85546875" style="1" customWidth="1"/>
    <col min="11521" max="11521" width="10.42578125" style="1" customWidth="1"/>
    <col min="11522" max="11769" width="9.140625" style="1"/>
    <col min="11770" max="11770" width="8.7109375" style="1" customWidth="1"/>
    <col min="11771" max="11771" width="39" style="1" bestFit="1" customWidth="1"/>
    <col min="11772" max="11772" width="6.85546875" style="1" bestFit="1" customWidth="1"/>
    <col min="11773" max="11773" width="4.5703125" style="1" customWidth="1"/>
    <col min="11774" max="11774" width="7.42578125" style="1" customWidth="1"/>
    <col min="11775" max="11775" width="8.5703125" style="1" bestFit="1" customWidth="1"/>
    <col min="11776" max="11776" width="9.85546875" style="1" customWidth="1"/>
    <col min="11777" max="11777" width="10.42578125" style="1" customWidth="1"/>
    <col min="11778" max="12025" width="9.140625" style="1"/>
    <col min="12026" max="12026" width="8.7109375" style="1" customWidth="1"/>
    <col min="12027" max="12027" width="39" style="1" bestFit="1" customWidth="1"/>
    <col min="12028" max="12028" width="6.85546875" style="1" bestFit="1" customWidth="1"/>
    <col min="12029" max="12029" width="4.5703125" style="1" customWidth="1"/>
    <col min="12030" max="12030" width="7.42578125" style="1" customWidth="1"/>
    <col min="12031" max="12031" width="8.5703125" style="1" bestFit="1" customWidth="1"/>
    <col min="12032" max="12032" width="9.85546875" style="1" customWidth="1"/>
    <col min="12033" max="12033" width="10.42578125" style="1" customWidth="1"/>
    <col min="12034" max="12281" width="9.140625" style="1"/>
    <col min="12282" max="12282" width="8.7109375" style="1" customWidth="1"/>
    <col min="12283" max="12283" width="39" style="1" bestFit="1" customWidth="1"/>
    <col min="12284" max="12284" width="6.85546875" style="1" bestFit="1" customWidth="1"/>
    <col min="12285" max="12285" width="4.5703125" style="1" customWidth="1"/>
    <col min="12286" max="12286" width="7.42578125" style="1" customWidth="1"/>
    <col min="12287" max="12287" width="8.5703125" style="1" bestFit="1" customWidth="1"/>
    <col min="12288" max="12288" width="9.85546875" style="1" customWidth="1"/>
    <col min="12289" max="12289" width="10.42578125" style="1" customWidth="1"/>
    <col min="12290" max="12537" width="9.140625" style="1"/>
    <col min="12538" max="12538" width="8.7109375" style="1" customWidth="1"/>
    <col min="12539" max="12539" width="39" style="1" bestFit="1" customWidth="1"/>
    <col min="12540" max="12540" width="6.85546875" style="1" bestFit="1" customWidth="1"/>
    <col min="12541" max="12541" width="4.5703125" style="1" customWidth="1"/>
    <col min="12542" max="12542" width="7.42578125" style="1" customWidth="1"/>
    <col min="12543" max="12543" width="8.5703125" style="1" bestFit="1" customWidth="1"/>
    <col min="12544" max="12544" width="9.85546875" style="1" customWidth="1"/>
    <col min="12545" max="12545" width="10.42578125" style="1" customWidth="1"/>
    <col min="12546" max="12793" width="9.140625" style="1"/>
    <col min="12794" max="12794" width="8.7109375" style="1" customWidth="1"/>
    <col min="12795" max="12795" width="39" style="1" bestFit="1" customWidth="1"/>
    <col min="12796" max="12796" width="6.85546875" style="1" bestFit="1" customWidth="1"/>
    <col min="12797" max="12797" width="4.5703125" style="1" customWidth="1"/>
    <col min="12798" max="12798" width="7.42578125" style="1" customWidth="1"/>
    <col min="12799" max="12799" width="8.5703125" style="1" bestFit="1" customWidth="1"/>
    <col min="12800" max="12800" width="9.85546875" style="1" customWidth="1"/>
    <col min="12801" max="12801" width="10.42578125" style="1" customWidth="1"/>
    <col min="12802" max="13049" width="9.140625" style="1"/>
    <col min="13050" max="13050" width="8.7109375" style="1" customWidth="1"/>
    <col min="13051" max="13051" width="39" style="1" bestFit="1" customWidth="1"/>
    <col min="13052" max="13052" width="6.85546875" style="1" bestFit="1" customWidth="1"/>
    <col min="13053" max="13053" width="4.5703125" style="1" customWidth="1"/>
    <col min="13054" max="13054" width="7.42578125" style="1" customWidth="1"/>
    <col min="13055" max="13055" width="8.5703125" style="1" bestFit="1" customWidth="1"/>
    <col min="13056" max="13056" width="9.85546875" style="1" customWidth="1"/>
    <col min="13057" max="13057" width="10.42578125" style="1" customWidth="1"/>
    <col min="13058" max="13305" width="9.140625" style="1"/>
    <col min="13306" max="13306" width="8.7109375" style="1" customWidth="1"/>
    <col min="13307" max="13307" width="39" style="1" bestFit="1" customWidth="1"/>
    <col min="13308" max="13308" width="6.85546875" style="1" bestFit="1" customWidth="1"/>
    <col min="13309" max="13309" width="4.5703125" style="1" customWidth="1"/>
    <col min="13310" max="13310" width="7.42578125" style="1" customWidth="1"/>
    <col min="13311" max="13311" width="8.5703125" style="1" bestFit="1" customWidth="1"/>
    <col min="13312" max="13312" width="9.85546875" style="1" customWidth="1"/>
    <col min="13313" max="13313" width="10.42578125" style="1" customWidth="1"/>
    <col min="13314" max="13561" width="9.140625" style="1"/>
    <col min="13562" max="13562" width="8.7109375" style="1" customWidth="1"/>
    <col min="13563" max="13563" width="39" style="1" bestFit="1" customWidth="1"/>
    <col min="13564" max="13564" width="6.85546875" style="1" bestFit="1" customWidth="1"/>
    <col min="13565" max="13565" width="4.5703125" style="1" customWidth="1"/>
    <col min="13566" max="13566" width="7.42578125" style="1" customWidth="1"/>
    <col min="13567" max="13567" width="8.5703125" style="1" bestFit="1" customWidth="1"/>
    <col min="13568" max="13568" width="9.85546875" style="1" customWidth="1"/>
    <col min="13569" max="13569" width="10.42578125" style="1" customWidth="1"/>
    <col min="13570" max="13817" width="9.140625" style="1"/>
    <col min="13818" max="13818" width="8.7109375" style="1" customWidth="1"/>
    <col min="13819" max="13819" width="39" style="1" bestFit="1" customWidth="1"/>
    <col min="13820" max="13820" width="6.85546875" style="1" bestFit="1" customWidth="1"/>
    <col min="13821" max="13821" width="4.5703125" style="1" customWidth="1"/>
    <col min="13822" max="13822" width="7.42578125" style="1" customWidth="1"/>
    <col min="13823" max="13823" width="8.5703125" style="1" bestFit="1" customWidth="1"/>
    <col min="13824" max="13824" width="9.85546875" style="1" customWidth="1"/>
    <col min="13825" max="13825" width="10.42578125" style="1" customWidth="1"/>
    <col min="13826" max="14073" width="9.140625" style="1"/>
    <col min="14074" max="14074" width="8.7109375" style="1" customWidth="1"/>
    <col min="14075" max="14075" width="39" style="1" bestFit="1" customWidth="1"/>
    <col min="14076" max="14076" width="6.85546875" style="1" bestFit="1" customWidth="1"/>
    <col min="14077" max="14077" width="4.5703125" style="1" customWidth="1"/>
    <col min="14078" max="14078" width="7.42578125" style="1" customWidth="1"/>
    <col min="14079" max="14079" width="8.5703125" style="1" bestFit="1" customWidth="1"/>
    <col min="14080" max="14080" width="9.85546875" style="1" customWidth="1"/>
    <col min="14081" max="14081" width="10.42578125" style="1" customWidth="1"/>
    <col min="14082" max="14329" width="9.140625" style="1"/>
    <col min="14330" max="14330" width="8.7109375" style="1" customWidth="1"/>
    <col min="14331" max="14331" width="39" style="1" bestFit="1" customWidth="1"/>
    <col min="14332" max="14332" width="6.85546875" style="1" bestFit="1" customWidth="1"/>
    <col min="14333" max="14333" width="4.5703125" style="1" customWidth="1"/>
    <col min="14334" max="14334" width="7.42578125" style="1" customWidth="1"/>
    <col min="14335" max="14335" width="8.5703125" style="1" bestFit="1" customWidth="1"/>
    <col min="14336" max="14336" width="9.85546875" style="1" customWidth="1"/>
    <col min="14337" max="14337" width="10.42578125" style="1" customWidth="1"/>
    <col min="14338" max="14585" width="9.140625" style="1"/>
    <col min="14586" max="14586" width="8.7109375" style="1" customWidth="1"/>
    <col min="14587" max="14587" width="39" style="1" bestFit="1" customWidth="1"/>
    <col min="14588" max="14588" width="6.85546875" style="1" bestFit="1" customWidth="1"/>
    <col min="14589" max="14589" width="4.5703125" style="1" customWidth="1"/>
    <col min="14590" max="14590" width="7.42578125" style="1" customWidth="1"/>
    <col min="14591" max="14591" width="8.5703125" style="1" bestFit="1" customWidth="1"/>
    <col min="14592" max="14592" width="9.85546875" style="1" customWidth="1"/>
    <col min="14593" max="14593" width="10.42578125" style="1" customWidth="1"/>
    <col min="14594" max="14841" width="9.140625" style="1"/>
    <col min="14842" max="14842" width="8.7109375" style="1" customWidth="1"/>
    <col min="14843" max="14843" width="39" style="1" bestFit="1" customWidth="1"/>
    <col min="14844" max="14844" width="6.85546875" style="1" bestFit="1" customWidth="1"/>
    <col min="14845" max="14845" width="4.5703125" style="1" customWidth="1"/>
    <col min="14846" max="14846" width="7.42578125" style="1" customWidth="1"/>
    <col min="14847" max="14847" width="8.5703125" style="1" bestFit="1" customWidth="1"/>
    <col min="14848" max="14848" width="9.85546875" style="1" customWidth="1"/>
    <col min="14849" max="14849" width="10.42578125" style="1" customWidth="1"/>
    <col min="14850" max="15097" width="9.140625" style="1"/>
    <col min="15098" max="15098" width="8.7109375" style="1" customWidth="1"/>
    <col min="15099" max="15099" width="39" style="1" bestFit="1" customWidth="1"/>
    <col min="15100" max="15100" width="6.85546875" style="1" bestFit="1" customWidth="1"/>
    <col min="15101" max="15101" width="4.5703125" style="1" customWidth="1"/>
    <col min="15102" max="15102" width="7.42578125" style="1" customWidth="1"/>
    <col min="15103" max="15103" width="8.5703125" style="1" bestFit="1" customWidth="1"/>
    <col min="15104" max="15104" width="9.85546875" style="1" customWidth="1"/>
    <col min="15105" max="15105" width="10.42578125" style="1" customWidth="1"/>
    <col min="15106" max="15353" width="9.140625" style="1"/>
    <col min="15354" max="15354" width="8.7109375" style="1" customWidth="1"/>
    <col min="15355" max="15355" width="39" style="1" bestFit="1" customWidth="1"/>
    <col min="15356" max="15356" width="6.85546875" style="1" bestFit="1" customWidth="1"/>
    <col min="15357" max="15357" width="4.5703125" style="1" customWidth="1"/>
    <col min="15358" max="15358" width="7.42578125" style="1" customWidth="1"/>
    <col min="15359" max="15359" width="8.5703125" style="1" bestFit="1" customWidth="1"/>
    <col min="15360" max="15360" width="9.85546875" style="1" customWidth="1"/>
    <col min="15361" max="15361" width="10.42578125" style="1" customWidth="1"/>
    <col min="15362" max="15609" width="9.140625" style="1"/>
    <col min="15610" max="15610" width="8.7109375" style="1" customWidth="1"/>
    <col min="15611" max="15611" width="39" style="1" bestFit="1" customWidth="1"/>
    <col min="15612" max="15612" width="6.85546875" style="1" bestFit="1" customWidth="1"/>
    <col min="15613" max="15613" width="4.5703125" style="1" customWidth="1"/>
    <col min="15614" max="15614" width="7.42578125" style="1" customWidth="1"/>
    <col min="15615" max="15615" width="8.5703125" style="1" bestFit="1" customWidth="1"/>
    <col min="15616" max="15616" width="9.85546875" style="1" customWidth="1"/>
    <col min="15617" max="15617" width="10.42578125" style="1" customWidth="1"/>
    <col min="15618" max="15865" width="9.140625" style="1"/>
    <col min="15866" max="15866" width="8.7109375" style="1" customWidth="1"/>
    <col min="15867" max="15867" width="39" style="1" bestFit="1" customWidth="1"/>
    <col min="15868" max="15868" width="6.85546875" style="1" bestFit="1" customWidth="1"/>
    <col min="15869" max="15869" width="4.5703125" style="1" customWidth="1"/>
    <col min="15870" max="15870" width="7.42578125" style="1" customWidth="1"/>
    <col min="15871" max="15871" width="8.5703125" style="1" bestFit="1" customWidth="1"/>
    <col min="15872" max="15872" width="9.85546875" style="1" customWidth="1"/>
    <col min="15873" max="15873" width="10.42578125" style="1" customWidth="1"/>
    <col min="15874" max="16121" width="9.140625" style="1"/>
    <col min="16122" max="16122" width="8.7109375" style="1" customWidth="1"/>
    <col min="16123" max="16123" width="39" style="1" bestFit="1" customWidth="1"/>
    <col min="16124" max="16124" width="6.85546875" style="1" bestFit="1" customWidth="1"/>
    <col min="16125" max="16125" width="4.5703125" style="1" customWidth="1"/>
    <col min="16126" max="16126" width="7.42578125" style="1" customWidth="1"/>
    <col min="16127" max="16127" width="8.5703125" style="1" bestFit="1" customWidth="1"/>
    <col min="16128" max="16128" width="9.85546875" style="1" customWidth="1"/>
    <col min="16129" max="16129" width="10.42578125" style="1" customWidth="1"/>
    <col min="16130" max="16384" width="9.140625" style="1"/>
  </cols>
  <sheetData>
    <row r="1" ht="15" customHeight="1" x14ac:dyDescent="0.25"/>
    <row r="2" ht="15" customHeight="1" x14ac:dyDescent="0.25"/>
    <row r="3" ht="15" customHeight="1" x14ac:dyDescent="0.25"/>
    <row r="4" ht="15" customHeight="1" x14ac:dyDescent="0.25"/>
    <row r="5" ht="15" customHeight="1" x14ac:dyDescent="0.25"/>
    <row r="6" ht="15" customHeight="1" x14ac:dyDescent="0.25"/>
    <row r="7" ht="15" customHeight="1" x14ac:dyDescent="0.25"/>
    <row r="8" ht="15" customHeight="1" x14ac:dyDescent="0.25"/>
    <row r="9" ht="15" customHeight="1" x14ac:dyDescent="0.25"/>
    <row r="10" ht="15" customHeight="1" x14ac:dyDescent="0.25"/>
    <row r="11" ht="15" customHeight="1" x14ac:dyDescent="0.25"/>
    <row r="12" ht="15" customHeight="1" x14ac:dyDescent="0.25"/>
    <row r="13" ht="15" customHeight="1" x14ac:dyDescent="0.25"/>
    <row r="14" ht="15" customHeight="1" x14ac:dyDescent="0.25"/>
    <row r="15" ht="15" customHeight="1" x14ac:dyDescent="0.25"/>
    <row r="16" ht="15" customHeight="1" x14ac:dyDescent="0.25"/>
    <row r="17" spans="1:243" ht="15" customHeight="1" x14ac:dyDescent="0.25"/>
    <row r="18" spans="1:243" ht="15" customHeight="1" x14ac:dyDescent="0.25"/>
    <row r="19" spans="1:243" ht="15" customHeight="1" x14ac:dyDescent="0.25"/>
    <row r="20" spans="1:243" ht="15" customHeight="1" x14ac:dyDescent="0.25"/>
    <row r="21" spans="1:243" ht="15" customHeight="1" x14ac:dyDescent="0.25"/>
    <row r="22" spans="1:243" ht="15" customHeight="1" x14ac:dyDescent="0.25"/>
    <row r="23" spans="1:243" ht="15" customHeight="1" x14ac:dyDescent="0.25">
      <c r="A23" s="203"/>
      <c r="B23" s="204"/>
      <c r="C23" s="268"/>
      <c r="D23" s="269"/>
      <c r="E23" s="269"/>
      <c r="F23" s="269"/>
      <c r="G23" s="269"/>
      <c r="H23" s="269"/>
      <c r="I23" s="204"/>
    </row>
    <row r="24" spans="1:243" ht="15" customHeight="1" x14ac:dyDescent="0.25">
      <c r="A24" s="203"/>
      <c r="B24" s="204"/>
      <c r="C24" s="268"/>
      <c r="D24" s="252"/>
      <c r="E24" s="252"/>
      <c r="F24" s="252"/>
      <c r="G24" s="252"/>
      <c r="H24" s="252"/>
      <c r="I24" s="204"/>
    </row>
    <row r="25" spans="1:243" ht="15" customHeight="1" x14ac:dyDescent="0.25">
      <c r="A25" s="203"/>
      <c r="B25" s="204"/>
      <c r="C25" s="268"/>
      <c r="D25" s="252"/>
      <c r="E25" s="252"/>
      <c r="F25" s="252"/>
      <c r="G25" s="252"/>
      <c r="H25" s="252"/>
      <c r="I25" s="20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</row>
    <row r="26" spans="1:243" ht="15" customHeight="1" x14ac:dyDescent="0.25">
      <c r="A26" s="203"/>
      <c r="B26" s="204"/>
      <c r="C26" s="268"/>
      <c r="D26" s="206"/>
      <c r="E26" s="206"/>
      <c r="F26" s="206"/>
      <c r="G26" s="206"/>
      <c r="H26" s="206"/>
      <c r="I26" s="20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</row>
    <row r="27" spans="1:243" ht="15" customHeight="1" x14ac:dyDescent="0.25">
      <c r="A27" s="203"/>
      <c r="B27" s="204"/>
      <c r="C27" s="227"/>
      <c r="D27" s="228"/>
      <c r="E27" s="270"/>
      <c r="F27" s="270"/>
      <c r="G27" s="270"/>
      <c r="H27" s="270"/>
      <c r="I27" s="20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</row>
    <row r="28" spans="1:243" ht="15" customHeight="1" x14ac:dyDescent="0.25">
      <c r="A28" s="203"/>
      <c r="B28" s="204"/>
      <c r="C28" s="230"/>
      <c r="D28" s="228"/>
      <c r="E28" s="203"/>
      <c r="F28" s="231"/>
      <c r="G28" s="231"/>
      <c r="H28" s="231"/>
      <c r="I28" s="204"/>
    </row>
    <row r="29" spans="1:243" ht="15" customHeight="1" x14ac:dyDescent="0.25">
      <c r="A29" s="203"/>
      <c r="B29" s="204"/>
      <c r="C29" s="230"/>
      <c r="D29" s="228"/>
      <c r="E29" s="229"/>
      <c r="F29" s="229"/>
      <c r="G29" s="226"/>
      <c r="H29" s="232"/>
      <c r="I29" s="204"/>
    </row>
    <row r="30" spans="1:243" ht="15" customHeight="1" x14ac:dyDescent="0.25">
      <c r="A30" s="203"/>
      <c r="B30" s="204"/>
      <c r="C30" s="230"/>
      <c r="D30" s="228"/>
      <c r="E30" s="270"/>
      <c r="F30" s="270"/>
      <c r="G30" s="226"/>
      <c r="H30" s="271"/>
      <c r="I30" s="204"/>
    </row>
    <row r="31" spans="1:243" ht="15" customHeight="1" x14ac:dyDescent="0.25">
      <c r="A31" s="203"/>
      <c r="B31" s="223"/>
      <c r="C31" s="269"/>
      <c r="D31" s="269"/>
      <c r="E31" s="269"/>
      <c r="F31" s="269"/>
      <c r="G31" s="269"/>
      <c r="H31" s="271"/>
      <c r="I31" s="223"/>
    </row>
    <row r="32" spans="1:243" ht="15" customHeight="1" x14ac:dyDescent="0.25">
      <c r="A32" s="203"/>
      <c r="B32" s="223"/>
      <c r="C32" s="272"/>
      <c r="D32" s="272"/>
      <c r="E32" s="272"/>
      <c r="F32" s="272"/>
      <c r="G32" s="272"/>
      <c r="H32" s="271"/>
      <c r="I32" s="223"/>
    </row>
    <row r="33" spans="1:9" ht="15" customHeight="1" x14ac:dyDescent="0.25">
      <c r="A33" s="203"/>
      <c r="B33" s="223"/>
      <c r="C33" s="272"/>
      <c r="D33" s="272"/>
      <c r="E33" s="272"/>
      <c r="F33" s="272"/>
      <c r="G33" s="272"/>
      <c r="H33" s="271"/>
      <c r="I33" s="223"/>
    </row>
    <row r="34" spans="1:9" s="177" customFormat="1" ht="15" customHeight="1" x14ac:dyDescent="0.25">
      <c r="A34" s="224"/>
      <c r="B34" s="224"/>
      <c r="C34" s="225"/>
      <c r="D34" s="225"/>
      <c r="E34" s="224"/>
      <c r="F34" s="224"/>
      <c r="G34" s="224"/>
      <c r="H34" s="224"/>
      <c r="I34" s="224"/>
    </row>
    <row r="35" spans="1:9" ht="15" customHeight="1" thickBot="1" x14ac:dyDescent="0.3"/>
    <row r="36" spans="1:9" ht="16.5" customHeight="1" x14ac:dyDescent="0.25">
      <c r="A36" s="203"/>
      <c r="B36" s="204"/>
      <c r="C36" s="245" t="s">
        <v>228</v>
      </c>
      <c r="D36" s="248" t="s">
        <v>229</v>
      </c>
      <c r="E36" s="249"/>
      <c r="F36" s="249"/>
      <c r="G36" s="249"/>
      <c r="H36" s="250"/>
      <c r="I36" s="204"/>
    </row>
    <row r="37" spans="1:9" ht="16.5" customHeight="1" x14ac:dyDescent="0.25">
      <c r="A37" s="203"/>
      <c r="B37" s="204"/>
      <c r="C37" s="246"/>
      <c r="D37" s="251" t="s">
        <v>230</v>
      </c>
      <c r="E37" s="252"/>
      <c r="F37" s="252"/>
      <c r="G37" s="252"/>
      <c r="H37" s="253"/>
      <c r="I37" s="204"/>
    </row>
    <row r="38" spans="1:9" ht="16.5" customHeight="1" x14ac:dyDescent="0.25">
      <c r="A38" s="203"/>
      <c r="B38" s="204"/>
      <c r="C38" s="246"/>
      <c r="D38" s="251"/>
      <c r="E38" s="252"/>
      <c r="F38" s="252"/>
      <c r="G38" s="252"/>
      <c r="H38" s="253"/>
      <c r="I38" s="204"/>
    </row>
    <row r="39" spans="1:9" ht="16.5" customHeight="1" thickBot="1" x14ac:dyDescent="0.3">
      <c r="A39" s="203"/>
      <c r="B39" s="204"/>
      <c r="C39" s="247"/>
      <c r="D39" s="205"/>
      <c r="E39" s="206"/>
      <c r="F39" s="206"/>
      <c r="G39" s="206"/>
      <c r="H39" s="207"/>
      <c r="I39" s="204"/>
    </row>
    <row r="40" spans="1:9" ht="16.5" customHeight="1" x14ac:dyDescent="0.25">
      <c r="A40" s="203"/>
      <c r="B40" s="204"/>
      <c r="C40" s="208" t="s">
        <v>231</v>
      </c>
      <c r="D40" s="209" t="s">
        <v>232</v>
      </c>
      <c r="E40" s="254" t="s">
        <v>233</v>
      </c>
      <c r="F40" s="255"/>
      <c r="G40" s="255"/>
      <c r="H40" s="256"/>
      <c r="I40" s="204"/>
    </row>
    <row r="41" spans="1:9" ht="16.5" customHeight="1" x14ac:dyDescent="0.25">
      <c r="A41" s="203"/>
      <c r="B41" s="204"/>
      <c r="C41" s="210" t="s">
        <v>234</v>
      </c>
      <c r="D41" s="211"/>
      <c r="E41" s="203" t="s">
        <v>235</v>
      </c>
      <c r="F41" s="212"/>
      <c r="G41" s="212"/>
      <c r="H41" s="213"/>
      <c r="I41" s="204"/>
    </row>
    <row r="42" spans="1:9" ht="14.25" thickBot="1" x14ac:dyDescent="0.3">
      <c r="A42" s="203"/>
      <c r="B42" s="204"/>
      <c r="C42" s="210" t="s">
        <v>236</v>
      </c>
      <c r="D42" s="211" t="s">
        <v>237</v>
      </c>
      <c r="E42" s="214" t="s">
        <v>238</v>
      </c>
      <c r="F42" s="215"/>
      <c r="G42" s="216" t="s">
        <v>239</v>
      </c>
      <c r="H42" s="217" t="s">
        <v>240</v>
      </c>
      <c r="I42" s="204"/>
    </row>
    <row r="43" spans="1:9" x14ac:dyDescent="0.25">
      <c r="A43" s="203"/>
      <c r="B43" s="204"/>
      <c r="C43" s="210" t="s">
        <v>241</v>
      </c>
      <c r="D43" s="211" t="s">
        <v>242</v>
      </c>
      <c r="E43" s="214" t="s">
        <v>238</v>
      </c>
      <c r="F43" s="212"/>
      <c r="G43" s="218"/>
      <c r="H43" s="219" t="s">
        <v>243</v>
      </c>
      <c r="I43" s="204"/>
    </row>
    <row r="44" spans="1:9" x14ac:dyDescent="0.25">
      <c r="A44" s="203"/>
      <c r="B44" s="204"/>
      <c r="C44" s="210" t="s">
        <v>244</v>
      </c>
      <c r="D44" s="211" t="s">
        <v>245</v>
      </c>
      <c r="E44" s="220" t="s">
        <v>246</v>
      </c>
      <c r="F44" s="212"/>
      <c r="G44" s="221"/>
      <c r="H44" s="257"/>
      <c r="I44" s="204"/>
    </row>
    <row r="45" spans="1:9" ht="14.25" thickBot="1" x14ac:dyDescent="0.3">
      <c r="A45" s="203"/>
      <c r="B45" s="204"/>
      <c r="C45" s="210" t="s">
        <v>247</v>
      </c>
      <c r="D45" s="222" t="s">
        <v>248</v>
      </c>
      <c r="E45" s="259" t="s">
        <v>249</v>
      </c>
      <c r="F45" s="260"/>
      <c r="G45" s="218"/>
      <c r="H45" s="257"/>
      <c r="I45" s="204"/>
    </row>
    <row r="46" spans="1:9" x14ac:dyDescent="0.25">
      <c r="A46" s="203"/>
      <c r="B46" s="223"/>
      <c r="C46" s="261" t="s">
        <v>250</v>
      </c>
      <c r="D46" s="262"/>
      <c r="E46" s="262"/>
      <c r="F46" s="262"/>
      <c r="G46" s="263"/>
      <c r="H46" s="257"/>
      <c r="I46" s="223"/>
    </row>
    <row r="47" spans="1:9" ht="12.75" customHeight="1" x14ac:dyDescent="0.25">
      <c r="A47" s="203"/>
      <c r="B47" s="223"/>
      <c r="C47" s="264" t="s">
        <v>253</v>
      </c>
      <c r="D47" s="265"/>
      <c r="E47" s="265"/>
      <c r="F47" s="265"/>
      <c r="G47" s="265"/>
      <c r="H47" s="257"/>
      <c r="I47" s="223"/>
    </row>
    <row r="48" spans="1:9" ht="12.75" customHeight="1" thickBot="1" x14ac:dyDescent="0.3">
      <c r="A48" s="203"/>
      <c r="B48" s="223"/>
      <c r="C48" s="266"/>
      <c r="D48" s="267"/>
      <c r="E48" s="267"/>
      <c r="F48" s="267"/>
      <c r="G48" s="267"/>
      <c r="H48" s="258"/>
      <c r="I48" s="223"/>
    </row>
    <row r="49" spans="3:4" ht="12.75" customHeight="1" x14ac:dyDescent="0.25">
      <c r="C49" s="225"/>
      <c r="D49" s="225"/>
    </row>
  </sheetData>
  <mergeCells count="16">
    <mergeCell ref="C23:C26"/>
    <mergeCell ref="D23:H23"/>
    <mergeCell ref="D24:H25"/>
    <mergeCell ref="E27:H27"/>
    <mergeCell ref="H30:H33"/>
    <mergeCell ref="E30:F30"/>
    <mergeCell ref="C31:G31"/>
    <mergeCell ref="C32:G33"/>
    <mergeCell ref="C36:C39"/>
    <mergeCell ref="D36:H36"/>
    <mergeCell ref="D37:H38"/>
    <mergeCell ref="E40:H40"/>
    <mergeCell ref="H44:H48"/>
    <mergeCell ref="E45:F45"/>
    <mergeCell ref="C46:G46"/>
    <mergeCell ref="C47:G48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>&amp;R&amp;"Arial,Kurzíva"&amp;8MĚSTSKÝ PARK PŘELOUČ - VEGETAČNÍ ÚPRAVY - ROZPOČET</oddHeader>
    <oddFooter>&amp;R&amp;"Arial,Kurzíva"&amp;9&amp;P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3:IO35"/>
  <sheetViews>
    <sheetView showGridLines="0" tabSelected="1" view="pageBreakPreview" zoomScale="130" zoomScaleNormal="100" zoomScaleSheetLayoutView="130" workbookViewId="0">
      <selection activeCell="B3" sqref="B3"/>
    </sheetView>
  </sheetViews>
  <sheetFormatPr defaultRowHeight="13.5" x14ac:dyDescent="0.25"/>
  <cols>
    <col min="1" max="1" width="6.42578125" style="1" customWidth="1"/>
    <col min="2" max="2" width="46.7109375" style="1" customWidth="1"/>
    <col min="3" max="3" width="12.85546875" style="2" customWidth="1"/>
    <col min="4" max="4" width="6.7109375" style="7" customWidth="1"/>
    <col min="5" max="5" width="9.5703125" style="7" hidden="1" customWidth="1"/>
    <col min="6" max="6" width="10.140625" style="2" hidden="1" customWidth="1"/>
    <col min="7" max="7" width="10.42578125" style="1" customWidth="1"/>
    <col min="8" max="255" width="9.140625" style="1"/>
    <col min="256" max="256" width="8.7109375" style="1" customWidth="1"/>
    <col min="257" max="257" width="39" style="1" bestFit="1" customWidth="1"/>
    <col min="258" max="258" width="6.85546875" style="1" bestFit="1" customWidth="1"/>
    <col min="259" max="259" width="4.5703125" style="1" customWidth="1"/>
    <col min="260" max="260" width="7.42578125" style="1" customWidth="1"/>
    <col min="261" max="261" width="8.5703125" style="1" bestFit="1" customWidth="1"/>
    <col min="262" max="262" width="9.85546875" style="1" customWidth="1"/>
    <col min="263" max="263" width="10.42578125" style="1" customWidth="1"/>
    <col min="264" max="511" width="9.140625" style="1"/>
    <col min="512" max="512" width="8.7109375" style="1" customWidth="1"/>
    <col min="513" max="513" width="39" style="1" bestFit="1" customWidth="1"/>
    <col min="514" max="514" width="6.85546875" style="1" bestFit="1" customWidth="1"/>
    <col min="515" max="515" width="4.5703125" style="1" customWidth="1"/>
    <col min="516" max="516" width="7.42578125" style="1" customWidth="1"/>
    <col min="517" max="517" width="8.5703125" style="1" bestFit="1" customWidth="1"/>
    <col min="518" max="518" width="9.85546875" style="1" customWidth="1"/>
    <col min="519" max="519" width="10.42578125" style="1" customWidth="1"/>
    <col min="520" max="767" width="9.140625" style="1"/>
    <col min="768" max="768" width="8.7109375" style="1" customWidth="1"/>
    <col min="769" max="769" width="39" style="1" bestFit="1" customWidth="1"/>
    <col min="770" max="770" width="6.85546875" style="1" bestFit="1" customWidth="1"/>
    <col min="771" max="771" width="4.5703125" style="1" customWidth="1"/>
    <col min="772" max="772" width="7.42578125" style="1" customWidth="1"/>
    <col min="773" max="773" width="8.5703125" style="1" bestFit="1" customWidth="1"/>
    <col min="774" max="774" width="9.85546875" style="1" customWidth="1"/>
    <col min="775" max="775" width="10.42578125" style="1" customWidth="1"/>
    <col min="776" max="1023" width="9.140625" style="1"/>
    <col min="1024" max="1024" width="8.7109375" style="1" customWidth="1"/>
    <col min="1025" max="1025" width="39" style="1" bestFit="1" customWidth="1"/>
    <col min="1026" max="1026" width="6.85546875" style="1" bestFit="1" customWidth="1"/>
    <col min="1027" max="1027" width="4.5703125" style="1" customWidth="1"/>
    <col min="1028" max="1028" width="7.42578125" style="1" customWidth="1"/>
    <col min="1029" max="1029" width="8.5703125" style="1" bestFit="1" customWidth="1"/>
    <col min="1030" max="1030" width="9.85546875" style="1" customWidth="1"/>
    <col min="1031" max="1031" width="10.42578125" style="1" customWidth="1"/>
    <col min="1032" max="1279" width="9.140625" style="1"/>
    <col min="1280" max="1280" width="8.7109375" style="1" customWidth="1"/>
    <col min="1281" max="1281" width="39" style="1" bestFit="1" customWidth="1"/>
    <col min="1282" max="1282" width="6.85546875" style="1" bestFit="1" customWidth="1"/>
    <col min="1283" max="1283" width="4.5703125" style="1" customWidth="1"/>
    <col min="1284" max="1284" width="7.42578125" style="1" customWidth="1"/>
    <col min="1285" max="1285" width="8.5703125" style="1" bestFit="1" customWidth="1"/>
    <col min="1286" max="1286" width="9.85546875" style="1" customWidth="1"/>
    <col min="1287" max="1287" width="10.42578125" style="1" customWidth="1"/>
    <col min="1288" max="1535" width="9.140625" style="1"/>
    <col min="1536" max="1536" width="8.7109375" style="1" customWidth="1"/>
    <col min="1537" max="1537" width="39" style="1" bestFit="1" customWidth="1"/>
    <col min="1538" max="1538" width="6.85546875" style="1" bestFit="1" customWidth="1"/>
    <col min="1539" max="1539" width="4.5703125" style="1" customWidth="1"/>
    <col min="1540" max="1540" width="7.42578125" style="1" customWidth="1"/>
    <col min="1541" max="1541" width="8.5703125" style="1" bestFit="1" customWidth="1"/>
    <col min="1542" max="1542" width="9.85546875" style="1" customWidth="1"/>
    <col min="1543" max="1543" width="10.42578125" style="1" customWidth="1"/>
    <col min="1544" max="1791" width="9.140625" style="1"/>
    <col min="1792" max="1792" width="8.7109375" style="1" customWidth="1"/>
    <col min="1793" max="1793" width="39" style="1" bestFit="1" customWidth="1"/>
    <col min="1794" max="1794" width="6.85546875" style="1" bestFit="1" customWidth="1"/>
    <col min="1795" max="1795" width="4.5703125" style="1" customWidth="1"/>
    <col min="1796" max="1796" width="7.42578125" style="1" customWidth="1"/>
    <col min="1797" max="1797" width="8.5703125" style="1" bestFit="1" customWidth="1"/>
    <col min="1798" max="1798" width="9.85546875" style="1" customWidth="1"/>
    <col min="1799" max="1799" width="10.42578125" style="1" customWidth="1"/>
    <col min="1800" max="2047" width="9.140625" style="1"/>
    <col min="2048" max="2048" width="8.7109375" style="1" customWidth="1"/>
    <col min="2049" max="2049" width="39" style="1" bestFit="1" customWidth="1"/>
    <col min="2050" max="2050" width="6.85546875" style="1" bestFit="1" customWidth="1"/>
    <col min="2051" max="2051" width="4.5703125" style="1" customWidth="1"/>
    <col min="2052" max="2052" width="7.42578125" style="1" customWidth="1"/>
    <col min="2053" max="2053" width="8.5703125" style="1" bestFit="1" customWidth="1"/>
    <col min="2054" max="2054" width="9.85546875" style="1" customWidth="1"/>
    <col min="2055" max="2055" width="10.42578125" style="1" customWidth="1"/>
    <col min="2056" max="2303" width="9.140625" style="1"/>
    <col min="2304" max="2304" width="8.7109375" style="1" customWidth="1"/>
    <col min="2305" max="2305" width="39" style="1" bestFit="1" customWidth="1"/>
    <col min="2306" max="2306" width="6.85546875" style="1" bestFit="1" customWidth="1"/>
    <col min="2307" max="2307" width="4.5703125" style="1" customWidth="1"/>
    <col min="2308" max="2308" width="7.42578125" style="1" customWidth="1"/>
    <col min="2309" max="2309" width="8.5703125" style="1" bestFit="1" customWidth="1"/>
    <col min="2310" max="2310" width="9.85546875" style="1" customWidth="1"/>
    <col min="2311" max="2311" width="10.42578125" style="1" customWidth="1"/>
    <col min="2312" max="2559" width="9.140625" style="1"/>
    <col min="2560" max="2560" width="8.7109375" style="1" customWidth="1"/>
    <col min="2561" max="2561" width="39" style="1" bestFit="1" customWidth="1"/>
    <col min="2562" max="2562" width="6.85546875" style="1" bestFit="1" customWidth="1"/>
    <col min="2563" max="2563" width="4.5703125" style="1" customWidth="1"/>
    <col min="2564" max="2564" width="7.42578125" style="1" customWidth="1"/>
    <col min="2565" max="2565" width="8.5703125" style="1" bestFit="1" customWidth="1"/>
    <col min="2566" max="2566" width="9.85546875" style="1" customWidth="1"/>
    <col min="2567" max="2567" width="10.42578125" style="1" customWidth="1"/>
    <col min="2568" max="2815" width="9.140625" style="1"/>
    <col min="2816" max="2816" width="8.7109375" style="1" customWidth="1"/>
    <col min="2817" max="2817" width="39" style="1" bestFit="1" customWidth="1"/>
    <col min="2818" max="2818" width="6.85546875" style="1" bestFit="1" customWidth="1"/>
    <col min="2819" max="2819" width="4.5703125" style="1" customWidth="1"/>
    <col min="2820" max="2820" width="7.42578125" style="1" customWidth="1"/>
    <col min="2821" max="2821" width="8.5703125" style="1" bestFit="1" customWidth="1"/>
    <col min="2822" max="2822" width="9.85546875" style="1" customWidth="1"/>
    <col min="2823" max="2823" width="10.42578125" style="1" customWidth="1"/>
    <col min="2824" max="3071" width="9.140625" style="1"/>
    <col min="3072" max="3072" width="8.7109375" style="1" customWidth="1"/>
    <col min="3073" max="3073" width="39" style="1" bestFit="1" customWidth="1"/>
    <col min="3074" max="3074" width="6.85546875" style="1" bestFit="1" customWidth="1"/>
    <col min="3075" max="3075" width="4.5703125" style="1" customWidth="1"/>
    <col min="3076" max="3076" width="7.42578125" style="1" customWidth="1"/>
    <col min="3077" max="3077" width="8.5703125" style="1" bestFit="1" customWidth="1"/>
    <col min="3078" max="3078" width="9.85546875" style="1" customWidth="1"/>
    <col min="3079" max="3079" width="10.42578125" style="1" customWidth="1"/>
    <col min="3080" max="3327" width="9.140625" style="1"/>
    <col min="3328" max="3328" width="8.7109375" style="1" customWidth="1"/>
    <col min="3329" max="3329" width="39" style="1" bestFit="1" customWidth="1"/>
    <col min="3330" max="3330" width="6.85546875" style="1" bestFit="1" customWidth="1"/>
    <col min="3331" max="3331" width="4.5703125" style="1" customWidth="1"/>
    <col min="3332" max="3332" width="7.42578125" style="1" customWidth="1"/>
    <col min="3333" max="3333" width="8.5703125" style="1" bestFit="1" customWidth="1"/>
    <col min="3334" max="3334" width="9.85546875" style="1" customWidth="1"/>
    <col min="3335" max="3335" width="10.42578125" style="1" customWidth="1"/>
    <col min="3336" max="3583" width="9.140625" style="1"/>
    <col min="3584" max="3584" width="8.7109375" style="1" customWidth="1"/>
    <col min="3585" max="3585" width="39" style="1" bestFit="1" customWidth="1"/>
    <col min="3586" max="3586" width="6.85546875" style="1" bestFit="1" customWidth="1"/>
    <col min="3587" max="3587" width="4.5703125" style="1" customWidth="1"/>
    <col min="3588" max="3588" width="7.42578125" style="1" customWidth="1"/>
    <col min="3589" max="3589" width="8.5703125" style="1" bestFit="1" customWidth="1"/>
    <col min="3590" max="3590" width="9.85546875" style="1" customWidth="1"/>
    <col min="3591" max="3591" width="10.42578125" style="1" customWidth="1"/>
    <col min="3592" max="3839" width="9.140625" style="1"/>
    <col min="3840" max="3840" width="8.7109375" style="1" customWidth="1"/>
    <col min="3841" max="3841" width="39" style="1" bestFit="1" customWidth="1"/>
    <col min="3842" max="3842" width="6.85546875" style="1" bestFit="1" customWidth="1"/>
    <col min="3843" max="3843" width="4.5703125" style="1" customWidth="1"/>
    <col min="3844" max="3844" width="7.42578125" style="1" customWidth="1"/>
    <col min="3845" max="3845" width="8.5703125" style="1" bestFit="1" customWidth="1"/>
    <col min="3846" max="3846" width="9.85546875" style="1" customWidth="1"/>
    <col min="3847" max="3847" width="10.42578125" style="1" customWidth="1"/>
    <col min="3848" max="4095" width="9.140625" style="1"/>
    <col min="4096" max="4096" width="8.7109375" style="1" customWidth="1"/>
    <col min="4097" max="4097" width="39" style="1" bestFit="1" customWidth="1"/>
    <col min="4098" max="4098" width="6.85546875" style="1" bestFit="1" customWidth="1"/>
    <col min="4099" max="4099" width="4.5703125" style="1" customWidth="1"/>
    <col min="4100" max="4100" width="7.42578125" style="1" customWidth="1"/>
    <col min="4101" max="4101" width="8.5703125" style="1" bestFit="1" customWidth="1"/>
    <col min="4102" max="4102" width="9.85546875" style="1" customWidth="1"/>
    <col min="4103" max="4103" width="10.42578125" style="1" customWidth="1"/>
    <col min="4104" max="4351" width="9.140625" style="1"/>
    <col min="4352" max="4352" width="8.7109375" style="1" customWidth="1"/>
    <col min="4353" max="4353" width="39" style="1" bestFit="1" customWidth="1"/>
    <col min="4354" max="4354" width="6.85546875" style="1" bestFit="1" customWidth="1"/>
    <col min="4355" max="4355" width="4.5703125" style="1" customWidth="1"/>
    <col min="4356" max="4356" width="7.42578125" style="1" customWidth="1"/>
    <col min="4357" max="4357" width="8.5703125" style="1" bestFit="1" customWidth="1"/>
    <col min="4358" max="4358" width="9.85546875" style="1" customWidth="1"/>
    <col min="4359" max="4359" width="10.42578125" style="1" customWidth="1"/>
    <col min="4360" max="4607" width="9.140625" style="1"/>
    <col min="4608" max="4608" width="8.7109375" style="1" customWidth="1"/>
    <col min="4609" max="4609" width="39" style="1" bestFit="1" customWidth="1"/>
    <col min="4610" max="4610" width="6.85546875" style="1" bestFit="1" customWidth="1"/>
    <col min="4611" max="4611" width="4.5703125" style="1" customWidth="1"/>
    <col min="4612" max="4612" width="7.42578125" style="1" customWidth="1"/>
    <col min="4613" max="4613" width="8.5703125" style="1" bestFit="1" customWidth="1"/>
    <col min="4614" max="4614" width="9.85546875" style="1" customWidth="1"/>
    <col min="4615" max="4615" width="10.42578125" style="1" customWidth="1"/>
    <col min="4616" max="4863" width="9.140625" style="1"/>
    <col min="4864" max="4864" width="8.7109375" style="1" customWidth="1"/>
    <col min="4865" max="4865" width="39" style="1" bestFit="1" customWidth="1"/>
    <col min="4866" max="4866" width="6.85546875" style="1" bestFit="1" customWidth="1"/>
    <col min="4867" max="4867" width="4.5703125" style="1" customWidth="1"/>
    <col min="4868" max="4868" width="7.42578125" style="1" customWidth="1"/>
    <col min="4869" max="4869" width="8.5703125" style="1" bestFit="1" customWidth="1"/>
    <col min="4870" max="4870" width="9.85546875" style="1" customWidth="1"/>
    <col min="4871" max="4871" width="10.42578125" style="1" customWidth="1"/>
    <col min="4872" max="5119" width="9.140625" style="1"/>
    <col min="5120" max="5120" width="8.7109375" style="1" customWidth="1"/>
    <col min="5121" max="5121" width="39" style="1" bestFit="1" customWidth="1"/>
    <col min="5122" max="5122" width="6.85546875" style="1" bestFit="1" customWidth="1"/>
    <col min="5123" max="5123" width="4.5703125" style="1" customWidth="1"/>
    <col min="5124" max="5124" width="7.42578125" style="1" customWidth="1"/>
    <col min="5125" max="5125" width="8.5703125" style="1" bestFit="1" customWidth="1"/>
    <col min="5126" max="5126" width="9.85546875" style="1" customWidth="1"/>
    <col min="5127" max="5127" width="10.42578125" style="1" customWidth="1"/>
    <col min="5128" max="5375" width="9.140625" style="1"/>
    <col min="5376" max="5376" width="8.7109375" style="1" customWidth="1"/>
    <col min="5377" max="5377" width="39" style="1" bestFit="1" customWidth="1"/>
    <col min="5378" max="5378" width="6.85546875" style="1" bestFit="1" customWidth="1"/>
    <col min="5379" max="5379" width="4.5703125" style="1" customWidth="1"/>
    <col min="5380" max="5380" width="7.42578125" style="1" customWidth="1"/>
    <col min="5381" max="5381" width="8.5703125" style="1" bestFit="1" customWidth="1"/>
    <col min="5382" max="5382" width="9.85546875" style="1" customWidth="1"/>
    <col min="5383" max="5383" width="10.42578125" style="1" customWidth="1"/>
    <col min="5384" max="5631" width="9.140625" style="1"/>
    <col min="5632" max="5632" width="8.7109375" style="1" customWidth="1"/>
    <col min="5633" max="5633" width="39" style="1" bestFit="1" customWidth="1"/>
    <col min="5634" max="5634" width="6.85546875" style="1" bestFit="1" customWidth="1"/>
    <col min="5635" max="5635" width="4.5703125" style="1" customWidth="1"/>
    <col min="5636" max="5636" width="7.42578125" style="1" customWidth="1"/>
    <col min="5637" max="5637" width="8.5703125" style="1" bestFit="1" customWidth="1"/>
    <col min="5638" max="5638" width="9.85546875" style="1" customWidth="1"/>
    <col min="5639" max="5639" width="10.42578125" style="1" customWidth="1"/>
    <col min="5640" max="5887" width="9.140625" style="1"/>
    <col min="5888" max="5888" width="8.7109375" style="1" customWidth="1"/>
    <col min="5889" max="5889" width="39" style="1" bestFit="1" customWidth="1"/>
    <col min="5890" max="5890" width="6.85546875" style="1" bestFit="1" customWidth="1"/>
    <col min="5891" max="5891" width="4.5703125" style="1" customWidth="1"/>
    <col min="5892" max="5892" width="7.42578125" style="1" customWidth="1"/>
    <col min="5893" max="5893" width="8.5703125" style="1" bestFit="1" customWidth="1"/>
    <col min="5894" max="5894" width="9.85546875" style="1" customWidth="1"/>
    <col min="5895" max="5895" width="10.42578125" style="1" customWidth="1"/>
    <col min="5896" max="6143" width="9.140625" style="1"/>
    <col min="6144" max="6144" width="8.7109375" style="1" customWidth="1"/>
    <col min="6145" max="6145" width="39" style="1" bestFit="1" customWidth="1"/>
    <col min="6146" max="6146" width="6.85546875" style="1" bestFit="1" customWidth="1"/>
    <col min="6147" max="6147" width="4.5703125" style="1" customWidth="1"/>
    <col min="6148" max="6148" width="7.42578125" style="1" customWidth="1"/>
    <col min="6149" max="6149" width="8.5703125" style="1" bestFit="1" customWidth="1"/>
    <col min="6150" max="6150" width="9.85546875" style="1" customWidth="1"/>
    <col min="6151" max="6151" width="10.42578125" style="1" customWidth="1"/>
    <col min="6152" max="6399" width="9.140625" style="1"/>
    <col min="6400" max="6400" width="8.7109375" style="1" customWidth="1"/>
    <col min="6401" max="6401" width="39" style="1" bestFit="1" customWidth="1"/>
    <col min="6402" max="6402" width="6.85546875" style="1" bestFit="1" customWidth="1"/>
    <col min="6403" max="6403" width="4.5703125" style="1" customWidth="1"/>
    <col min="6404" max="6404" width="7.42578125" style="1" customWidth="1"/>
    <col min="6405" max="6405" width="8.5703125" style="1" bestFit="1" customWidth="1"/>
    <col min="6406" max="6406" width="9.85546875" style="1" customWidth="1"/>
    <col min="6407" max="6407" width="10.42578125" style="1" customWidth="1"/>
    <col min="6408" max="6655" width="9.140625" style="1"/>
    <col min="6656" max="6656" width="8.7109375" style="1" customWidth="1"/>
    <col min="6657" max="6657" width="39" style="1" bestFit="1" customWidth="1"/>
    <col min="6658" max="6658" width="6.85546875" style="1" bestFit="1" customWidth="1"/>
    <col min="6659" max="6659" width="4.5703125" style="1" customWidth="1"/>
    <col min="6660" max="6660" width="7.42578125" style="1" customWidth="1"/>
    <col min="6661" max="6661" width="8.5703125" style="1" bestFit="1" customWidth="1"/>
    <col min="6662" max="6662" width="9.85546875" style="1" customWidth="1"/>
    <col min="6663" max="6663" width="10.42578125" style="1" customWidth="1"/>
    <col min="6664" max="6911" width="9.140625" style="1"/>
    <col min="6912" max="6912" width="8.7109375" style="1" customWidth="1"/>
    <col min="6913" max="6913" width="39" style="1" bestFit="1" customWidth="1"/>
    <col min="6914" max="6914" width="6.85546875" style="1" bestFit="1" customWidth="1"/>
    <col min="6915" max="6915" width="4.5703125" style="1" customWidth="1"/>
    <col min="6916" max="6916" width="7.42578125" style="1" customWidth="1"/>
    <col min="6917" max="6917" width="8.5703125" style="1" bestFit="1" customWidth="1"/>
    <col min="6918" max="6918" width="9.85546875" style="1" customWidth="1"/>
    <col min="6919" max="6919" width="10.42578125" style="1" customWidth="1"/>
    <col min="6920" max="7167" width="9.140625" style="1"/>
    <col min="7168" max="7168" width="8.7109375" style="1" customWidth="1"/>
    <col min="7169" max="7169" width="39" style="1" bestFit="1" customWidth="1"/>
    <col min="7170" max="7170" width="6.85546875" style="1" bestFit="1" customWidth="1"/>
    <col min="7171" max="7171" width="4.5703125" style="1" customWidth="1"/>
    <col min="7172" max="7172" width="7.42578125" style="1" customWidth="1"/>
    <col min="7173" max="7173" width="8.5703125" style="1" bestFit="1" customWidth="1"/>
    <col min="7174" max="7174" width="9.85546875" style="1" customWidth="1"/>
    <col min="7175" max="7175" width="10.42578125" style="1" customWidth="1"/>
    <col min="7176" max="7423" width="9.140625" style="1"/>
    <col min="7424" max="7424" width="8.7109375" style="1" customWidth="1"/>
    <col min="7425" max="7425" width="39" style="1" bestFit="1" customWidth="1"/>
    <col min="7426" max="7426" width="6.85546875" style="1" bestFit="1" customWidth="1"/>
    <col min="7427" max="7427" width="4.5703125" style="1" customWidth="1"/>
    <col min="7428" max="7428" width="7.42578125" style="1" customWidth="1"/>
    <col min="7429" max="7429" width="8.5703125" style="1" bestFit="1" customWidth="1"/>
    <col min="7430" max="7430" width="9.85546875" style="1" customWidth="1"/>
    <col min="7431" max="7431" width="10.42578125" style="1" customWidth="1"/>
    <col min="7432" max="7679" width="9.140625" style="1"/>
    <col min="7680" max="7680" width="8.7109375" style="1" customWidth="1"/>
    <col min="7681" max="7681" width="39" style="1" bestFit="1" customWidth="1"/>
    <col min="7682" max="7682" width="6.85546875" style="1" bestFit="1" customWidth="1"/>
    <col min="7683" max="7683" width="4.5703125" style="1" customWidth="1"/>
    <col min="7684" max="7684" width="7.42578125" style="1" customWidth="1"/>
    <col min="7685" max="7685" width="8.5703125" style="1" bestFit="1" customWidth="1"/>
    <col min="7686" max="7686" width="9.85546875" style="1" customWidth="1"/>
    <col min="7687" max="7687" width="10.42578125" style="1" customWidth="1"/>
    <col min="7688" max="7935" width="9.140625" style="1"/>
    <col min="7936" max="7936" width="8.7109375" style="1" customWidth="1"/>
    <col min="7937" max="7937" width="39" style="1" bestFit="1" customWidth="1"/>
    <col min="7938" max="7938" width="6.85546875" style="1" bestFit="1" customWidth="1"/>
    <col min="7939" max="7939" width="4.5703125" style="1" customWidth="1"/>
    <col min="7940" max="7940" width="7.42578125" style="1" customWidth="1"/>
    <col min="7941" max="7941" width="8.5703125" style="1" bestFit="1" customWidth="1"/>
    <col min="7942" max="7942" width="9.85546875" style="1" customWidth="1"/>
    <col min="7943" max="7943" width="10.42578125" style="1" customWidth="1"/>
    <col min="7944" max="8191" width="9.140625" style="1"/>
    <col min="8192" max="8192" width="8.7109375" style="1" customWidth="1"/>
    <col min="8193" max="8193" width="39" style="1" bestFit="1" customWidth="1"/>
    <col min="8194" max="8194" width="6.85546875" style="1" bestFit="1" customWidth="1"/>
    <col min="8195" max="8195" width="4.5703125" style="1" customWidth="1"/>
    <col min="8196" max="8196" width="7.42578125" style="1" customWidth="1"/>
    <col min="8197" max="8197" width="8.5703125" style="1" bestFit="1" customWidth="1"/>
    <col min="8198" max="8198" width="9.85546875" style="1" customWidth="1"/>
    <col min="8199" max="8199" width="10.42578125" style="1" customWidth="1"/>
    <col min="8200" max="8447" width="9.140625" style="1"/>
    <col min="8448" max="8448" width="8.7109375" style="1" customWidth="1"/>
    <col min="8449" max="8449" width="39" style="1" bestFit="1" customWidth="1"/>
    <col min="8450" max="8450" width="6.85546875" style="1" bestFit="1" customWidth="1"/>
    <col min="8451" max="8451" width="4.5703125" style="1" customWidth="1"/>
    <col min="8452" max="8452" width="7.42578125" style="1" customWidth="1"/>
    <col min="8453" max="8453" width="8.5703125" style="1" bestFit="1" customWidth="1"/>
    <col min="8454" max="8454" width="9.85546875" style="1" customWidth="1"/>
    <col min="8455" max="8455" width="10.42578125" style="1" customWidth="1"/>
    <col min="8456" max="8703" width="9.140625" style="1"/>
    <col min="8704" max="8704" width="8.7109375" style="1" customWidth="1"/>
    <col min="8705" max="8705" width="39" style="1" bestFit="1" customWidth="1"/>
    <col min="8706" max="8706" width="6.85546875" style="1" bestFit="1" customWidth="1"/>
    <col min="8707" max="8707" width="4.5703125" style="1" customWidth="1"/>
    <col min="8708" max="8708" width="7.42578125" style="1" customWidth="1"/>
    <col min="8709" max="8709" width="8.5703125" style="1" bestFit="1" customWidth="1"/>
    <col min="8710" max="8710" width="9.85546875" style="1" customWidth="1"/>
    <col min="8711" max="8711" width="10.42578125" style="1" customWidth="1"/>
    <col min="8712" max="8959" width="9.140625" style="1"/>
    <col min="8960" max="8960" width="8.7109375" style="1" customWidth="1"/>
    <col min="8961" max="8961" width="39" style="1" bestFit="1" customWidth="1"/>
    <col min="8962" max="8962" width="6.85546875" style="1" bestFit="1" customWidth="1"/>
    <col min="8963" max="8963" width="4.5703125" style="1" customWidth="1"/>
    <col min="8964" max="8964" width="7.42578125" style="1" customWidth="1"/>
    <col min="8965" max="8965" width="8.5703125" style="1" bestFit="1" customWidth="1"/>
    <col min="8966" max="8966" width="9.85546875" style="1" customWidth="1"/>
    <col min="8967" max="8967" width="10.42578125" style="1" customWidth="1"/>
    <col min="8968" max="9215" width="9.140625" style="1"/>
    <col min="9216" max="9216" width="8.7109375" style="1" customWidth="1"/>
    <col min="9217" max="9217" width="39" style="1" bestFit="1" customWidth="1"/>
    <col min="9218" max="9218" width="6.85546875" style="1" bestFit="1" customWidth="1"/>
    <col min="9219" max="9219" width="4.5703125" style="1" customWidth="1"/>
    <col min="9220" max="9220" width="7.42578125" style="1" customWidth="1"/>
    <col min="9221" max="9221" width="8.5703125" style="1" bestFit="1" customWidth="1"/>
    <col min="9222" max="9222" width="9.85546875" style="1" customWidth="1"/>
    <col min="9223" max="9223" width="10.42578125" style="1" customWidth="1"/>
    <col min="9224" max="9471" width="9.140625" style="1"/>
    <col min="9472" max="9472" width="8.7109375" style="1" customWidth="1"/>
    <col min="9473" max="9473" width="39" style="1" bestFit="1" customWidth="1"/>
    <col min="9474" max="9474" width="6.85546875" style="1" bestFit="1" customWidth="1"/>
    <col min="9475" max="9475" width="4.5703125" style="1" customWidth="1"/>
    <col min="9476" max="9476" width="7.42578125" style="1" customWidth="1"/>
    <col min="9477" max="9477" width="8.5703125" style="1" bestFit="1" customWidth="1"/>
    <col min="9478" max="9478" width="9.85546875" style="1" customWidth="1"/>
    <col min="9479" max="9479" width="10.42578125" style="1" customWidth="1"/>
    <col min="9480" max="9727" width="9.140625" style="1"/>
    <col min="9728" max="9728" width="8.7109375" style="1" customWidth="1"/>
    <col min="9729" max="9729" width="39" style="1" bestFit="1" customWidth="1"/>
    <col min="9730" max="9730" width="6.85546875" style="1" bestFit="1" customWidth="1"/>
    <col min="9731" max="9731" width="4.5703125" style="1" customWidth="1"/>
    <col min="9732" max="9732" width="7.42578125" style="1" customWidth="1"/>
    <col min="9733" max="9733" width="8.5703125" style="1" bestFit="1" customWidth="1"/>
    <col min="9734" max="9734" width="9.85546875" style="1" customWidth="1"/>
    <col min="9735" max="9735" width="10.42578125" style="1" customWidth="1"/>
    <col min="9736" max="9983" width="9.140625" style="1"/>
    <col min="9984" max="9984" width="8.7109375" style="1" customWidth="1"/>
    <col min="9985" max="9985" width="39" style="1" bestFit="1" customWidth="1"/>
    <col min="9986" max="9986" width="6.85546875" style="1" bestFit="1" customWidth="1"/>
    <col min="9987" max="9987" width="4.5703125" style="1" customWidth="1"/>
    <col min="9988" max="9988" width="7.42578125" style="1" customWidth="1"/>
    <col min="9989" max="9989" width="8.5703125" style="1" bestFit="1" customWidth="1"/>
    <col min="9990" max="9990" width="9.85546875" style="1" customWidth="1"/>
    <col min="9991" max="9991" width="10.42578125" style="1" customWidth="1"/>
    <col min="9992" max="10239" width="9.140625" style="1"/>
    <col min="10240" max="10240" width="8.7109375" style="1" customWidth="1"/>
    <col min="10241" max="10241" width="39" style="1" bestFit="1" customWidth="1"/>
    <col min="10242" max="10242" width="6.85546875" style="1" bestFit="1" customWidth="1"/>
    <col min="10243" max="10243" width="4.5703125" style="1" customWidth="1"/>
    <col min="10244" max="10244" width="7.42578125" style="1" customWidth="1"/>
    <col min="10245" max="10245" width="8.5703125" style="1" bestFit="1" customWidth="1"/>
    <col min="10246" max="10246" width="9.85546875" style="1" customWidth="1"/>
    <col min="10247" max="10247" width="10.42578125" style="1" customWidth="1"/>
    <col min="10248" max="10495" width="9.140625" style="1"/>
    <col min="10496" max="10496" width="8.7109375" style="1" customWidth="1"/>
    <col min="10497" max="10497" width="39" style="1" bestFit="1" customWidth="1"/>
    <col min="10498" max="10498" width="6.85546875" style="1" bestFit="1" customWidth="1"/>
    <col min="10499" max="10499" width="4.5703125" style="1" customWidth="1"/>
    <col min="10500" max="10500" width="7.42578125" style="1" customWidth="1"/>
    <col min="10501" max="10501" width="8.5703125" style="1" bestFit="1" customWidth="1"/>
    <col min="10502" max="10502" width="9.85546875" style="1" customWidth="1"/>
    <col min="10503" max="10503" width="10.42578125" style="1" customWidth="1"/>
    <col min="10504" max="10751" width="9.140625" style="1"/>
    <col min="10752" max="10752" width="8.7109375" style="1" customWidth="1"/>
    <col min="10753" max="10753" width="39" style="1" bestFit="1" customWidth="1"/>
    <col min="10754" max="10754" width="6.85546875" style="1" bestFit="1" customWidth="1"/>
    <col min="10755" max="10755" width="4.5703125" style="1" customWidth="1"/>
    <col min="10756" max="10756" width="7.42578125" style="1" customWidth="1"/>
    <col min="10757" max="10757" width="8.5703125" style="1" bestFit="1" customWidth="1"/>
    <col min="10758" max="10758" width="9.85546875" style="1" customWidth="1"/>
    <col min="10759" max="10759" width="10.42578125" style="1" customWidth="1"/>
    <col min="10760" max="11007" width="9.140625" style="1"/>
    <col min="11008" max="11008" width="8.7109375" style="1" customWidth="1"/>
    <col min="11009" max="11009" width="39" style="1" bestFit="1" customWidth="1"/>
    <col min="11010" max="11010" width="6.85546875" style="1" bestFit="1" customWidth="1"/>
    <col min="11011" max="11011" width="4.5703125" style="1" customWidth="1"/>
    <col min="11012" max="11012" width="7.42578125" style="1" customWidth="1"/>
    <col min="11013" max="11013" width="8.5703125" style="1" bestFit="1" customWidth="1"/>
    <col min="11014" max="11014" width="9.85546875" style="1" customWidth="1"/>
    <col min="11015" max="11015" width="10.42578125" style="1" customWidth="1"/>
    <col min="11016" max="11263" width="9.140625" style="1"/>
    <col min="11264" max="11264" width="8.7109375" style="1" customWidth="1"/>
    <col min="11265" max="11265" width="39" style="1" bestFit="1" customWidth="1"/>
    <col min="11266" max="11266" width="6.85546875" style="1" bestFit="1" customWidth="1"/>
    <col min="11267" max="11267" width="4.5703125" style="1" customWidth="1"/>
    <col min="11268" max="11268" width="7.42578125" style="1" customWidth="1"/>
    <col min="11269" max="11269" width="8.5703125" style="1" bestFit="1" customWidth="1"/>
    <col min="11270" max="11270" width="9.85546875" style="1" customWidth="1"/>
    <col min="11271" max="11271" width="10.42578125" style="1" customWidth="1"/>
    <col min="11272" max="11519" width="9.140625" style="1"/>
    <col min="11520" max="11520" width="8.7109375" style="1" customWidth="1"/>
    <col min="11521" max="11521" width="39" style="1" bestFit="1" customWidth="1"/>
    <col min="11522" max="11522" width="6.85546875" style="1" bestFit="1" customWidth="1"/>
    <col min="11523" max="11523" width="4.5703125" style="1" customWidth="1"/>
    <col min="11524" max="11524" width="7.42578125" style="1" customWidth="1"/>
    <col min="11525" max="11525" width="8.5703125" style="1" bestFit="1" customWidth="1"/>
    <col min="11526" max="11526" width="9.85546875" style="1" customWidth="1"/>
    <col min="11527" max="11527" width="10.42578125" style="1" customWidth="1"/>
    <col min="11528" max="11775" width="9.140625" style="1"/>
    <col min="11776" max="11776" width="8.7109375" style="1" customWidth="1"/>
    <col min="11777" max="11777" width="39" style="1" bestFit="1" customWidth="1"/>
    <col min="11778" max="11778" width="6.85546875" style="1" bestFit="1" customWidth="1"/>
    <col min="11779" max="11779" width="4.5703125" style="1" customWidth="1"/>
    <col min="11780" max="11780" width="7.42578125" style="1" customWidth="1"/>
    <col min="11781" max="11781" width="8.5703125" style="1" bestFit="1" customWidth="1"/>
    <col min="11782" max="11782" width="9.85546875" style="1" customWidth="1"/>
    <col min="11783" max="11783" width="10.42578125" style="1" customWidth="1"/>
    <col min="11784" max="12031" width="9.140625" style="1"/>
    <col min="12032" max="12032" width="8.7109375" style="1" customWidth="1"/>
    <col min="12033" max="12033" width="39" style="1" bestFit="1" customWidth="1"/>
    <col min="12034" max="12034" width="6.85546875" style="1" bestFit="1" customWidth="1"/>
    <col min="12035" max="12035" width="4.5703125" style="1" customWidth="1"/>
    <col min="12036" max="12036" width="7.42578125" style="1" customWidth="1"/>
    <col min="12037" max="12037" width="8.5703125" style="1" bestFit="1" customWidth="1"/>
    <col min="12038" max="12038" width="9.85546875" style="1" customWidth="1"/>
    <col min="12039" max="12039" width="10.42578125" style="1" customWidth="1"/>
    <col min="12040" max="12287" width="9.140625" style="1"/>
    <col min="12288" max="12288" width="8.7109375" style="1" customWidth="1"/>
    <col min="12289" max="12289" width="39" style="1" bestFit="1" customWidth="1"/>
    <col min="12290" max="12290" width="6.85546875" style="1" bestFit="1" customWidth="1"/>
    <col min="12291" max="12291" width="4.5703125" style="1" customWidth="1"/>
    <col min="12292" max="12292" width="7.42578125" style="1" customWidth="1"/>
    <col min="12293" max="12293" width="8.5703125" style="1" bestFit="1" customWidth="1"/>
    <col min="12294" max="12294" width="9.85546875" style="1" customWidth="1"/>
    <col min="12295" max="12295" width="10.42578125" style="1" customWidth="1"/>
    <col min="12296" max="12543" width="9.140625" style="1"/>
    <col min="12544" max="12544" width="8.7109375" style="1" customWidth="1"/>
    <col min="12545" max="12545" width="39" style="1" bestFit="1" customWidth="1"/>
    <col min="12546" max="12546" width="6.85546875" style="1" bestFit="1" customWidth="1"/>
    <col min="12547" max="12547" width="4.5703125" style="1" customWidth="1"/>
    <col min="12548" max="12548" width="7.42578125" style="1" customWidth="1"/>
    <col min="12549" max="12549" width="8.5703125" style="1" bestFit="1" customWidth="1"/>
    <col min="12550" max="12550" width="9.85546875" style="1" customWidth="1"/>
    <col min="12551" max="12551" width="10.42578125" style="1" customWidth="1"/>
    <col min="12552" max="12799" width="9.140625" style="1"/>
    <col min="12800" max="12800" width="8.7109375" style="1" customWidth="1"/>
    <col min="12801" max="12801" width="39" style="1" bestFit="1" customWidth="1"/>
    <col min="12802" max="12802" width="6.85546875" style="1" bestFit="1" customWidth="1"/>
    <col min="12803" max="12803" width="4.5703125" style="1" customWidth="1"/>
    <col min="12804" max="12804" width="7.42578125" style="1" customWidth="1"/>
    <col min="12805" max="12805" width="8.5703125" style="1" bestFit="1" customWidth="1"/>
    <col min="12806" max="12806" width="9.85546875" style="1" customWidth="1"/>
    <col min="12807" max="12807" width="10.42578125" style="1" customWidth="1"/>
    <col min="12808" max="13055" width="9.140625" style="1"/>
    <col min="13056" max="13056" width="8.7109375" style="1" customWidth="1"/>
    <col min="13057" max="13057" width="39" style="1" bestFit="1" customWidth="1"/>
    <col min="13058" max="13058" width="6.85546875" style="1" bestFit="1" customWidth="1"/>
    <col min="13059" max="13059" width="4.5703125" style="1" customWidth="1"/>
    <col min="13060" max="13060" width="7.42578125" style="1" customWidth="1"/>
    <col min="13061" max="13061" width="8.5703125" style="1" bestFit="1" customWidth="1"/>
    <col min="13062" max="13062" width="9.85546875" style="1" customWidth="1"/>
    <col min="13063" max="13063" width="10.42578125" style="1" customWidth="1"/>
    <col min="13064" max="13311" width="9.140625" style="1"/>
    <col min="13312" max="13312" width="8.7109375" style="1" customWidth="1"/>
    <col min="13313" max="13313" width="39" style="1" bestFit="1" customWidth="1"/>
    <col min="13314" max="13314" width="6.85546875" style="1" bestFit="1" customWidth="1"/>
    <col min="13315" max="13315" width="4.5703125" style="1" customWidth="1"/>
    <col min="13316" max="13316" width="7.42578125" style="1" customWidth="1"/>
    <col min="13317" max="13317" width="8.5703125" style="1" bestFit="1" customWidth="1"/>
    <col min="13318" max="13318" width="9.85546875" style="1" customWidth="1"/>
    <col min="13319" max="13319" width="10.42578125" style="1" customWidth="1"/>
    <col min="13320" max="13567" width="9.140625" style="1"/>
    <col min="13568" max="13568" width="8.7109375" style="1" customWidth="1"/>
    <col min="13569" max="13569" width="39" style="1" bestFit="1" customWidth="1"/>
    <col min="13570" max="13570" width="6.85546875" style="1" bestFit="1" customWidth="1"/>
    <col min="13571" max="13571" width="4.5703125" style="1" customWidth="1"/>
    <col min="13572" max="13572" width="7.42578125" style="1" customWidth="1"/>
    <col min="13573" max="13573" width="8.5703125" style="1" bestFit="1" customWidth="1"/>
    <col min="13574" max="13574" width="9.85546875" style="1" customWidth="1"/>
    <col min="13575" max="13575" width="10.42578125" style="1" customWidth="1"/>
    <col min="13576" max="13823" width="9.140625" style="1"/>
    <col min="13824" max="13824" width="8.7109375" style="1" customWidth="1"/>
    <col min="13825" max="13825" width="39" style="1" bestFit="1" customWidth="1"/>
    <col min="13826" max="13826" width="6.85546875" style="1" bestFit="1" customWidth="1"/>
    <col min="13827" max="13827" width="4.5703125" style="1" customWidth="1"/>
    <col min="13828" max="13828" width="7.42578125" style="1" customWidth="1"/>
    <col min="13829" max="13829" width="8.5703125" style="1" bestFit="1" customWidth="1"/>
    <col min="13830" max="13830" width="9.85546875" style="1" customWidth="1"/>
    <col min="13831" max="13831" width="10.42578125" style="1" customWidth="1"/>
    <col min="13832" max="14079" width="9.140625" style="1"/>
    <col min="14080" max="14080" width="8.7109375" style="1" customWidth="1"/>
    <col min="14081" max="14081" width="39" style="1" bestFit="1" customWidth="1"/>
    <col min="14082" max="14082" width="6.85546875" style="1" bestFit="1" customWidth="1"/>
    <col min="14083" max="14083" width="4.5703125" style="1" customWidth="1"/>
    <col min="14084" max="14084" width="7.42578125" style="1" customWidth="1"/>
    <col min="14085" max="14085" width="8.5703125" style="1" bestFit="1" customWidth="1"/>
    <col min="14086" max="14086" width="9.85546875" style="1" customWidth="1"/>
    <col min="14087" max="14087" width="10.42578125" style="1" customWidth="1"/>
    <col min="14088" max="14335" width="9.140625" style="1"/>
    <col min="14336" max="14336" width="8.7109375" style="1" customWidth="1"/>
    <col min="14337" max="14337" width="39" style="1" bestFit="1" customWidth="1"/>
    <col min="14338" max="14338" width="6.85546875" style="1" bestFit="1" customWidth="1"/>
    <col min="14339" max="14339" width="4.5703125" style="1" customWidth="1"/>
    <col min="14340" max="14340" width="7.42578125" style="1" customWidth="1"/>
    <col min="14341" max="14341" width="8.5703125" style="1" bestFit="1" customWidth="1"/>
    <col min="14342" max="14342" width="9.85546875" style="1" customWidth="1"/>
    <col min="14343" max="14343" width="10.42578125" style="1" customWidth="1"/>
    <col min="14344" max="14591" width="9.140625" style="1"/>
    <col min="14592" max="14592" width="8.7109375" style="1" customWidth="1"/>
    <col min="14593" max="14593" width="39" style="1" bestFit="1" customWidth="1"/>
    <col min="14594" max="14594" width="6.85546875" style="1" bestFit="1" customWidth="1"/>
    <col min="14595" max="14595" width="4.5703125" style="1" customWidth="1"/>
    <col min="14596" max="14596" width="7.42578125" style="1" customWidth="1"/>
    <col min="14597" max="14597" width="8.5703125" style="1" bestFit="1" customWidth="1"/>
    <col min="14598" max="14598" width="9.85546875" style="1" customWidth="1"/>
    <col min="14599" max="14599" width="10.42578125" style="1" customWidth="1"/>
    <col min="14600" max="14847" width="9.140625" style="1"/>
    <col min="14848" max="14848" width="8.7109375" style="1" customWidth="1"/>
    <col min="14849" max="14849" width="39" style="1" bestFit="1" customWidth="1"/>
    <col min="14850" max="14850" width="6.85546875" style="1" bestFit="1" customWidth="1"/>
    <col min="14851" max="14851" width="4.5703125" style="1" customWidth="1"/>
    <col min="14852" max="14852" width="7.42578125" style="1" customWidth="1"/>
    <col min="14853" max="14853" width="8.5703125" style="1" bestFit="1" customWidth="1"/>
    <col min="14854" max="14854" width="9.85546875" style="1" customWidth="1"/>
    <col min="14855" max="14855" width="10.42578125" style="1" customWidth="1"/>
    <col min="14856" max="15103" width="9.140625" style="1"/>
    <col min="15104" max="15104" width="8.7109375" style="1" customWidth="1"/>
    <col min="15105" max="15105" width="39" style="1" bestFit="1" customWidth="1"/>
    <col min="15106" max="15106" width="6.85546875" style="1" bestFit="1" customWidth="1"/>
    <col min="15107" max="15107" width="4.5703125" style="1" customWidth="1"/>
    <col min="15108" max="15108" width="7.42578125" style="1" customWidth="1"/>
    <col min="15109" max="15109" width="8.5703125" style="1" bestFit="1" customWidth="1"/>
    <col min="15110" max="15110" width="9.85546875" style="1" customWidth="1"/>
    <col min="15111" max="15111" width="10.42578125" style="1" customWidth="1"/>
    <col min="15112" max="15359" width="9.140625" style="1"/>
    <col min="15360" max="15360" width="8.7109375" style="1" customWidth="1"/>
    <col min="15361" max="15361" width="39" style="1" bestFit="1" customWidth="1"/>
    <col min="15362" max="15362" width="6.85546875" style="1" bestFit="1" customWidth="1"/>
    <col min="15363" max="15363" width="4.5703125" style="1" customWidth="1"/>
    <col min="15364" max="15364" width="7.42578125" style="1" customWidth="1"/>
    <col min="15365" max="15365" width="8.5703125" style="1" bestFit="1" customWidth="1"/>
    <col min="15366" max="15366" width="9.85546875" style="1" customWidth="1"/>
    <col min="15367" max="15367" width="10.42578125" style="1" customWidth="1"/>
    <col min="15368" max="15615" width="9.140625" style="1"/>
    <col min="15616" max="15616" width="8.7109375" style="1" customWidth="1"/>
    <col min="15617" max="15617" width="39" style="1" bestFit="1" customWidth="1"/>
    <col min="15618" max="15618" width="6.85546875" style="1" bestFit="1" customWidth="1"/>
    <col min="15619" max="15619" width="4.5703125" style="1" customWidth="1"/>
    <col min="15620" max="15620" width="7.42578125" style="1" customWidth="1"/>
    <col min="15621" max="15621" width="8.5703125" style="1" bestFit="1" customWidth="1"/>
    <col min="15622" max="15622" width="9.85546875" style="1" customWidth="1"/>
    <col min="15623" max="15623" width="10.42578125" style="1" customWidth="1"/>
    <col min="15624" max="15871" width="9.140625" style="1"/>
    <col min="15872" max="15872" width="8.7109375" style="1" customWidth="1"/>
    <col min="15873" max="15873" width="39" style="1" bestFit="1" customWidth="1"/>
    <col min="15874" max="15874" width="6.85546875" style="1" bestFit="1" customWidth="1"/>
    <col min="15875" max="15875" width="4.5703125" style="1" customWidth="1"/>
    <col min="15876" max="15876" width="7.42578125" style="1" customWidth="1"/>
    <col min="15877" max="15877" width="8.5703125" style="1" bestFit="1" customWidth="1"/>
    <col min="15878" max="15878" width="9.85546875" style="1" customWidth="1"/>
    <col min="15879" max="15879" width="10.42578125" style="1" customWidth="1"/>
    <col min="15880" max="16127" width="9.140625" style="1"/>
    <col min="16128" max="16128" width="8.7109375" style="1" customWidth="1"/>
    <col min="16129" max="16129" width="39" style="1" bestFit="1" customWidth="1"/>
    <col min="16130" max="16130" width="6.85546875" style="1" bestFit="1" customWidth="1"/>
    <col min="16131" max="16131" width="4.5703125" style="1" customWidth="1"/>
    <col min="16132" max="16132" width="7.42578125" style="1" customWidth="1"/>
    <col min="16133" max="16133" width="8.5703125" style="1" bestFit="1" customWidth="1"/>
    <col min="16134" max="16134" width="9.85546875" style="1" customWidth="1"/>
    <col min="16135" max="16135" width="10.42578125" style="1" customWidth="1"/>
    <col min="16136" max="16384" width="9.140625" style="1"/>
  </cols>
  <sheetData>
    <row r="3" spans="1:249" ht="16.5" customHeight="1" x14ac:dyDescent="0.25">
      <c r="B3" s="8" t="s">
        <v>254</v>
      </c>
      <c r="C3" s="5"/>
      <c r="D3" s="6"/>
    </row>
    <row r="4" spans="1:249" ht="16.5" customHeight="1" x14ac:dyDescent="0.25">
      <c r="B4" s="8"/>
      <c r="C4" s="5"/>
      <c r="D4" s="6"/>
      <c r="E4" s="6"/>
      <c r="F4" s="5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</row>
    <row r="5" spans="1:249" ht="16.5" customHeight="1" x14ac:dyDescent="0.25">
      <c r="B5" s="20"/>
      <c r="C5" s="20"/>
      <c r="D5" s="20"/>
      <c r="E5" s="6"/>
      <c r="F5" s="5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</row>
    <row r="6" spans="1:249" ht="16.5" customHeight="1" x14ac:dyDescent="0.25">
      <c r="B6" s="20" t="s">
        <v>2</v>
      </c>
      <c r="C6" s="20"/>
      <c r="D6" s="20"/>
      <c r="E6" s="6"/>
      <c r="F6" s="5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</row>
    <row r="7" spans="1:249" ht="38.25" customHeight="1" x14ac:dyDescent="0.25">
      <c r="A7" s="119"/>
      <c r="B7" s="273" t="s">
        <v>24</v>
      </c>
      <c r="C7" s="273"/>
      <c r="D7" s="273"/>
      <c r="E7" s="120"/>
      <c r="F7" s="121"/>
    </row>
    <row r="8" spans="1:249" ht="16.5" customHeight="1" x14ac:dyDescent="0.25">
      <c r="A8" s="119"/>
      <c r="B8" s="122"/>
      <c r="C8" s="122"/>
      <c r="D8" s="122"/>
      <c r="E8" s="120"/>
      <c r="F8" s="121"/>
    </row>
    <row r="9" spans="1:249" ht="16.5" customHeight="1" x14ac:dyDescent="0.25">
      <c r="A9" s="119"/>
      <c r="B9" s="122"/>
      <c r="C9" s="122"/>
      <c r="D9" s="122"/>
      <c r="E9" s="120"/>
      <c r="F9" s="121"/>
    </row>
    <row r="10" spans="1:249" ht="16.5" customHeight="1" x14ac:dyDescent="0.25">
      <c r="A10" s="119"/>
      <c r="B10" s="195" t="s">
        <v>20</v>
      </c>
      <c r="C10" s="196"/>
      <c r="D10" s="120"/>
      <c r="E10" s="120"/>
      <c r="F10" s="121"/>
    </row>
    <row r="11" spans="1:249" ht="16.5" customHeight="1" x14ac:dyDescent="0.25">
      <c r="A11" s="119"/>
      <c r="B11" s="197"/>
      <c r="C11" s="198"/>
      <c r="D11" s="123"/>
      <c r="E11" s="120"/>
      <c r="F11" s="121"/>
    </row>
    <row r="12" spans="1:249" ht="16.5" customHeight="1" x14ac:dyDescent="0.25">
      <c r="A12" s="119"/>
      <c r="B12" s="141" t="s">
        <v>87</v>
      </c>
      <c r="C12" s="199"/>
      <c r="D12" s="123"/>
      <c r="E12" s="120"/>
      <c r="F12" s="121"/>
    </row>
    <row r="13" spans="1:249" ht="16.5" customHeight="1" x14ac:dyDescent="0.25">
      <c r="A13" s="119"/>
      <c r="B13" s="141" t="s">
        <v>88</v>
      </c>
      <c r="C13" s="142">
        <f>+kácení_ošetření_stromů!F29</f>
        <v>0</v>
      </c>
      <c r="D13" s="123"/>
      <c r="E13" s="120"/>
      <c r="F13" s="121"/>
      <c r="H13" s="52"/>
    </row>
    <row r="14" spans="1:249" ht="16.5" customHeight="1" x14ac:dyDescent="0.25">
      <c r="A14" s="119"/>
      <c r="B14" s="141" t="s">
        <v>58</v>
      </c>
      <c r="C14" s="142">
        <f>+příprava_půdy_výsadby_trávníky!F103</f>
        <v>0</v>
      </c>
      <c r="D14" s="123"/>
      <c r="E14" s="120"/>
      <c r="F14" s="121"/>
      <c r="H14" s="52"/>
    </row>
    <row r="15" spans="1:249" s="177" customFormat="1" ht="16.5" customHeight="1" x14ac:dyDescent="0.25">
      <c r="B15" s="141" t="s">
        <v>218</v>
      </c>
      <c r="C15" s="178">
        <f>+následná_péče_5!F149</f>
        <v>0</v>
      </c>
      <c r="D15" s="179"/>
      <c r="E15" s="180"/>
      <c r="F15" s="181"/>
    </row>
    <row r="16" spans="1:249" ht="16.5" customHeight="1" x14ac:dyDescent="0.25">
      <c r="A16" s="119"/>
      <c r="B16" s="141" t="s">
        <v>3</v>
      </c>
      <c r="C16" s="200">
        <f>SUM(C13:C15)</f>
        <v>0</v>
      </c>
      <c r="D16" s="123"/>
      <c r="E16" s="120"/>
      <c r="F16" s="121"/>
      <c r="H16" s="16"/>
    </row>
    <row r="17" spans="1:7" ht="16.5" customHeight="1" x14ac:dyDescent="0.25">
      <c r="A17" s="119"/>
      <c r="B17" s="141" t="s">
        <v>4</v>
      </c>
      <c r="C17" s="200">
        <f>C16</f>
        <v>0</v>
      </c>
      <c r="D17" s="123"/>
      <c r="E17" s="120"/>
      <c r="F17" s="121"/>
    </row>
    <row r="18" spans="1:7" ht="16.5" customHeight="1" x14ac:dyDescent="0.25">
      <c r="A18" s="119"/>
      <c r="B18" s="201" t="s">
        <v>5</v>
      </c>
      <c r="C18" s="202">
        <f>PRODUCT(0.21*C17)</f>
        <v>0</v>
      </c>
      <c r="D18" s="123"/>
      <c r="E18" s="120"/>
      <c r="F18" s="121"/>
    </row>
    <row r="19" spans="1:7" ht="16.5" customHeight="1" x14ac:dyDescent="0.25">
      <c r="A19" s="119"/>
      <c r="B19" s="141" t="s">
        <v>6</v>
      </c>
      <c r="C19" s="200">
        <f>C17+C18</f>
        <v>0</v>
      </c>
      <c r="D19" s="124"/>
      <c r="E19" s="120"/>
      <c r="F19" s="121"/>
    </row>
    <row r="20" spans="1:7" ht="16.5" customHeight="1" x14ac:dyDescent="0.25">
      <c r="A20" s="119"/>
      <c r="B20" s="119"/>
      <c r="C20" s="125"/>
      <c r="D20" s="120"/>
      <c r="E20" s="120"/>
      <c r="F20" s="121"/>
    </row>
    <row r="21" spans="1:7" ht="16.5" customHeight="1" x14ac:dyDescent="0.25">
      <c r="A21" s="119"/>
      <c r="B21" s="119"/>
      <c r="C21" s="121"/>
      <c r="D21" s="120"/>
      <c r="E21" s="120"/>
      <c r="F21" s="121"/>
    </row>
    <row r="22" spans="1:7" ht="16.5" customHeight="1" x14ac:dyDescent="0.25">
      <c r="A22" s="119"/>
      <c r="B22" s="119"/>
      <c r="C22" s="121"/>
      <c r="D22" s="120"/>
      <c r="E22" s="120"/>
      <c r="F22" s="121"/>
    </row>
    <row r="23" spans="1:7" x14ac:dyDescent="0.25">
      <c r="A23" s="119"/>
      <c r="B23" s="119"/>
      <c r="C23" s="121"/>
      <c r="D23" s="120"/>
      <c r="E23" s="120"/>
      <c r="F23" s="121"/>
    </row>
    <row r="24" spans="1:7" x14ac:dyDescent="0.25">
      <c r="A24" s="119"/>
      <c r="B24" s="119"/>
      <c r="C24" s="121"/>
      <c r="D24" s="120"/>
      <c r="E24" s="120"/>
      <c r="F24" s="121"/>
    </row>
    <row r="25" spans="1:7" x14ac:dyDescent="0.25">
      <c r="A25" s="119"/>
      <c r="B25" s="119"/>
      <c r="C25" s="121"/>
      <c r="D25" s="120"/>
      <c r="E25" s="120"/>
      <c r="F25" s="121"/>
    </row>
    <row r="26" spans="1:7" x14ac:dyDescent="0.25">
      <c r="A26" s="119"/>
      <c r="B26" s="119"/>
      <c r="C26" s="121"/>
      <c r="D26" s="120"/>
      <c r="E26" s="120"/>
      <c r="F26" s="121"/>
    </row>
    <row r="27" spans="1:7" x14ac:dyDescent="0.25">
      <c r="A27" s="119"/>
      <c r="B27" s="119"/>
      <c r="C27" s="121"/>
      <c r="D27" s="120"/>
      <c r="E27" s="120"/>
      <c r="F27" s="121"/>
    </row>
    <row r="28" spans="1:7" ht="12.75" customHeight="1" x14ac:dyDescent="0.25">
      <c r="A28" s="119"/>
      <c r="B28" s="126"/>
      <c r="C28" s="127"/>
      <c r="D28" s="120"/>
      <c r="E28" s="120"/>
      <c r="F28" s="121"/>
    </row>
    <row r="29" spans="1:7" ht="12.75" customHeight="1" x14ac:dyDescent="0.25">
      <c r="A29" s="119"/>
      <c r="B29" s="119"/>
      <c r="C29" s="128"/>
      <c r="D29" s="120"/>
      <c r="E29" s="120"/>
      <c r="F29" s="121"/>
    </row>
    <row r="30" spans="1:7" ht="12.75" customHeight="1" x14ac:dyDescent="0.25">
      <c r="A30" s="119"/>
      <c r="B30" s="119"/>
      <c r="C30" s="128"/>
      <c r="D30" s="120"/>
      <c r="E30" s="120"/>
      <c r="F30" s="121"/>
    </row>
    <row r="31" spans="1:7" ht="12.75" customHeight="1" x14ac:dyDescent="0.25">
      <c r="A31" s="119"/>
      <c r="B31" s="119"/>
      <c r="C31" s="128"/>
      <c r="D31" s="120"/>
      <c r="E31" s="120"/>
      <c r="F31" s="121"/>
    </row>
    <row r="32" spans="1:7" ht="12.75" customHeight="1" x14ac:dyDescent="0.25">
      <c r="A32" s="119"/>
      <c r="B32" s="119"/>
      <c r="C32" s="128"/>
      <c r="D32" s="120"/>
      <c r="E32" s="120"/>
      <c r="F32" s="121"/>
      <c r="G32" s="21"/>
    </row>
    <row r="33" spans="1:6" ht="12.75" customHeight="1" x14ac:dyDescent="0.25">
      <c r="A33" s="119"/>
      <c r="B33" s="126"/>
      <c r="C33" s="129"/>
      <c r="D33" s="120"/>
      <c r="E33" s="120"/>
      <c r="F33" s="121"/>
    </row>
    <row r="34" spans="1:6" x14ac:dyDescent="0.25">
      <c r="A34" s="119"/>
      <c r="B34" s="119"/>
      <c r="C34" s="121"/>
      <c r="D34" s="120"/>
      <c r="E34" s="120"/>
      <c r="F34" s="121"/>
    </row>
    <row r="35" spans="1:6" x14ac:dyDescent="0.25">
      <c r="A35" s="119"/>
      <c r="B35" s="119"/>
      <c r="C35" s="121"/>
      <c r="D35" s="120"/>
      <c r="E35" s="120"/>
      <c r="F35" s="121"/>
    </row>
  </sheetData>
  <mergeCells count="1">
    <mergeCell ref="B7:D7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>&amp;R&amp;"Arial,Kurzíva"&amp;8MĚSTSKÝ PARK PŘELOUČ - VEGETAČNÍ ÚPRAVY - ROZPOČET</oddHeader>
    <oddFooter>&amp;R&amp;"Arial,Kurzíva"&amp;9&amp;P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51826-A7C1-472D-B0A2-B6ADE3253ACA}">
  <sheetPr>
    <tabColor theme="2" tint="-0.749992370372631"/>
  </sheetPr>
  <dimension ref="A2:P1540"/>
  <sheetViews>
    <sheetView view="pageBreakPreview" zoomScale="120" zoomScaleNormal="100" zoomScaleSheetLayoutView="120" workbookViewId="0">
      <selection activeCell="A2" sqref="A2"/>
    </sheetView>
  </sheetViews>
  <sheetFormatPr defaultColWidth="9.140625" defaultRowHeight="13.5" x14ac:dyDescent="0.25"/>
  <cols>
    <col min="1" max="1" width="8.42578125" style="13" customWidth="1"/>
    <col min="2" max="2" width="53.140625" style="12" customWidth="1"/>
    <col min="3" max="3" width="5.42578125" style="11" customWidth="1"/>
    <col min="4" max="4" width="6.28515625" style="12" customWidth="1"/>
    <col min="5" max="5" width="7.7109375" style="10" customWidth="1"/>
    <col min="6" max="6" width="8.85546875" style="9" customWidth="1"/>
    <col min="7" max="16384" width="9.140625" style="9"/>
  </cols>
  <sheetData>
    <row r="2" spans="1:11" ht="12.75" x14ac:dyDescent="0.25">
      <c r="A2" s="52" t="s">
        <v>84</v>
      </c>
      <c r="B2" s="52"/>
      <c r="C2" s="52"/>
      <c r="D2" s="52"/>
      <c r="E2" s="52"/>
      <c r="F2" s="52"/>
    </row>
    <row r="4" spans="1:11" s="39" customFormat="1" ht="12.75" x14ac:dyDescent="0.25">
      <c r="A4" s="277" t="s">
        <v>85</v>
      </c>
      <c r="B4" s="277"/>
      <c r="C4" s="277"/>
      <c r="D4" s="277"/>
      <c r="E4" s="277"/>
      <c r="F4" s="277"/>
    </row>
    <row r="5" spans="1:11" s="39" customFormat="1" ht="12.75" x14ac:dyDescent="0.25">
      <c r="A5" s="278"/>
      <c r="B5" s="279"/>
      <c r="C5" s="279"/>
      <c r="D5" s="279"/>
      <c r="E5" s="279"/>
      <c r="F5" s="280"/>
      <c r="G5" s="40"/>
    </row>
    <row r="6" spans="1:11" s="39" customFormat="1" ht="12.75" customHeight="1" x14ac:dyDescent="0.25">
      <c r="A6" s="34" t="s">
        <v>7</v>
      </c>
      <c r="B6" s="35" t="s">
        <v>1</v>
      </c>
      <c r="C6" s="24" t="s">
        <v>8</v>
      </c>
      <c r="D6" s="25" t="s">
        <v>9</v>
      </c>
      <c r="E6" s="26" t="s">
        <v>13</v>
      </c>
      <c r="F6" s="27" t="s">
        <v>10</v>
      </c>
      <c r="G6" s="40"/>
    </row>
    <row r="7" spans="1:11" s="39" customFormat="1" ht="26.25" customHeight="1" x14ac:dyDescent="0.25">
      <c r="A7" s="144" t="s">
        <v>126</v>
      </c>
      <c r="B7" s="78" t="s">
        <v>127</v>
      </c>
      <c r="C7" s="42" t="s">
        <v>0</v>
      </c>
      <c r="D7" s="36">
        <v>3</v>
      </c>
      <c r="E7" s="19"/>
      <c r="F7" s="37">
        <f t="shared" ref="F7:F12" si="0">+D7*E7</f>
        <v>0</v>
      </c>
      <c r="G7" s="40"/>
    </row>
    <row r="8" spans="1:11" s="39" customFormat="1" ht="25.5" customHeight="1" x14ac:dyDescent="0.25">
      <c r="A8" s="17">
        <v>112251221</v>
      </c>
      <c r="B8" s="23" t="s">
        <v>30</v>
      </c>
      <c r="C8" s="42" t="s">
        <v>17</v>
      </c>
      <c r="D8" s="69">
        <v>0.2</v>
      </c>
      <c r="E8" s="19"/>
      <c r="F8" s="37">
        <f t="shared" si="0"/>
        <v>0</v>
      </c>
      <c r="G8" s="40"/>
      <c r="H8" s="77"/>
      <c r="I8" s="77"/>
      <c r="J8" s="77"/>
      <c r="K8" s="77"/>
    </row>
    <row r="9" spans="1:11" s="39" customFormat="1" ht="16.5" customHeight="1" x14ac:dyDescent="0.25">
      <c r="A9" s="17">
        <v>162201411</v>
      </c>
      <c r="B9" s="23" t="s">
        <v>128</v>
      </c>
      <c r="C9" s="79" t="s">
        <v>0</v>
      </c>
      <c r="D9" s="69">
        <v>3</v>
      </c>
      <c r="E9" s="19"/>
      <c r="F9" s="37">
        <f t="shared" si="0"/>
        <v>0</v>
      </c>
      <c r="G9" s="40"/>
      <c r="H9" s="77"/>
      <c r="I9" s="77"/>
      <c r="J9" s="77"/>
      <c r="K9" s="77"/>
    </row>
    <row r="10" spans="1:11" s="33" customFormat="1" ht="25.5" customHeight="1" x14ac:dyDescent="0.25">
      <c r="A10" s="17">
        <v>162301951</v>
      </c>
      <c r="B10" s="23" t="s">
        <v>129</v>
      </c>
      <c r="C10" s="42" t="s">
        <v>0</v>
      </c>
      <c r="D10" s="69">
        <v>27</v>
      </c>
      <c r="E10" s="19"/>
      <c r="F10" s="37">
        <f t="shared" si="0"/>
        <v>0</v>
      </c>
      <c r="G10" s="22"/>
    </row>
    <row r="11" spans="1:11" s="33" customFormat="1" ht="17.25" customHeight="1" x14ac:dyDescent="0.25">
      <c r="A11" s="17">
        <v>162201401</v>
      </c>
      <c r="B11" s="23" t="s">
        <v>130</v>
      </c>
      <c r="C11" s="79" t="s">
        <v>0</v>
      </c>
      <c r="D11" s="69">
        <v>3</v>
      </c>
      <c r="E11" s="19"/>
      <c r="F11" s="37">
        <f t="shared" si="0"/>
        <v>0</v>
      </c>
      <c r="G11" s="22"/>
    </row>
    <row r="12" spans="1:11" s="33" customFormat="1" ht="25.5" customHeight="1" x14ac:dyDescent="0.25">
      <c r="A12" s="17">
        <v>162301931</v>
      </c>
      <c r="B12" s="23" t="s">
        <v>131</v>
      </c>
      <c r="C12" s="42" t="s">
        <v>0</v>
      </c>
      <c r="D12" s="69">
        <v>27</v>
      </c>
      <c r="E12" s="19"/>
      <c r="F12" s="37">
        <f t="shared" si="0"/>
        <v>0</v>
      </c>
      <c r="G12" s="22"/>
    </row>
    <row r="13" spans="1:11" s="39" customFormat="1" ht="15" customHeight="1" x14ac:dyDescent="0.25">
      <c r="A13" s="53"/>
      <c r="B13" s="29" t="s">
        <v>19</v>
      </c>
      <c r="C13" s="30"/>
      <c r="D13" s="31"/>
      <c r="E13" s="32"/>
      <c r="F13" s="49">
        <f>SUM(F7:F12)</f>
        <v>0</v>
      </c>
      <c r="G13" s="40"/>
    </row>
    <row r="14" spans="1:11" s="39" customFormat="1" ht="12.75" x14ac:dyDescent="0.25">
      <c r="A14" s="70"/>
      <c r="B14" s="71"/>
      <c r="C14" s="72"/>
      <c r="D14" s="73"/>
      <c r="E14" s="74"/>
      <c r="F14" s="75"/>
      <c r="G14" s="40"/>
    </row>
    <row r="15" spans="1:11" s="33" customFormat="1" ht="12.75" x14ac:dyDescent="0.25">
      <c r="A15" s="281" t="s">
        <v>86</v>
      </c>
      <c r="B15" s="281"/>
      <c r="C15" s="281"/>
      <c r="D15" s="281"/>
      <c r="E15" s="281"/>
      <c r="F15" s="281"/>
    </row>
    <row r="16" spans="1:11" s="33" customFormat="1" ht="12.75" x14ac:dyDescent="0.25">
      <c r="A16" s="274"/>
      <c r="B16" s="275"/>
      <c r="C16" s="275"/>
      <c r="D16" s="275"/>
      <c r="E16" s="275"/>
      <c r="F16" s="276"/>
      <c r="G16" s="22"/>
    </row>
    <row r="17" spans="1:15" s="33" customFormat="1" ht="12.75" customHeight="1" x14ac:dyDescent="0.25">
      <c r="A17" s="61" t="s">
        <v>7</v>
      </c>
      <c r="B17" s="62" t="s">
        <v>1</v>
      </c>
      <c r="C17" s="63" t="s">
        <v>8</v>
      </c>
      <c r="D17" s="64" t="s">
        <v>9</v>
      </c>
      <c r="E17" s="65" t="s">
        <v>13</v>
      </c>
      <c r="F17" s="66" t="s">
        <v>10</v>
      </c>
      <c r="G17" s="22"/>
    </row>
    <row r="18" spans="1:15" s="33" customFormat="1" ht="16.5" customHeight="1" x14ac:dyDescent="0.25">
      <c r="A18" s="17">
        <v>184852142</v>
      </c>
      <c r="B18" s="38" t="s">
        <v>133</v>
      </c>
      <c r="C18" s="42" t="s">
        <v>0</v>
      </c>
      <c r="D18" s="36">
        <v>1</v>
      </c>
      <c r="E18" s="19"/>
      <c r="F18" s="37">
        <f t="shared" ref="F18:F24" si="1">+D18*E18</f>
        <v>0</v>
      </c>
      <c r="G18" s="22"/>
    </row>
    <row r="19" spans="1:15" s="33" customFormat="1" ht="16.5" customHeight="1" x14ac:dyDescent="0.25">
      <c r="A19" s="17">
        <v>184852144</v>
      </c>
      <c r="B19" s="38" t="s">
        <v>134</v>
      </c>
      <c r="C19" s="42" t="s">
        <v>0</v>
      </c>
      <c r="D19" s="36">
        <v>1</v>
      </c>
      <c r="E19" s="19"/>
      <c r="F19" s="37">
        <f t="shared" si="1"/>
        <v>0</v>
      </c>
      <c r="G19" s="22"/>
    </row>
    <row r="20" spans="1:15" s="33" customFormat="1" ht="16.5" customHeight="1" x14ac:dyDescent="0.25">
      <c r="A20" s="17">
        <v>184852442</v>
      </c>
      <c r="B20" s="23" t="s">
        <v>135</v>
      </c>
      <c r="C20" s="18" t="s">
        <v>0</v>
      </c>
      <c r="D20" s="36">
        <v>1</v>
      </c>
      <c r="E20" s="19"/>
      <c r="F20" s="37">
        <f t="shared" si="1"/>
        <v>0</v>
      </c>
      <c r="G20" s="22"/>
    </row>
    <row r="21" spans="1:15" s="33" customFormat="1" ht="16.5" customHeight="1" x14ac:dyDescent="0.25">
      <c r="A21" s="17">
        <v>184852444</v>
      </c>
      <c r="B21" s="23" t="s">
        <v>136</v>
      </c>
      <c r="C21" s="18" t="s">
        <v>0</v>
      </c>
      <c r="D21" s="36">
        <v>1</v>
      </c>
      <c r="E21" s="19"/>
      <c r="F21" s="37">
        <f t="shared" si="1"/>
        <v>0</v>
      </c>
      <c r="G21" s="22"/>
    </row>
    <row r="22" spans="1:15" s="33" customFormat="1" ht="16.5" customHeight="1" x14ac:dyDescent="0.25">
      <c r="A22" s="17" t="s">
        <v>15</v>
      </c>
      <c r="B22" s="137" t="s">
        <v>137</v>
      </c>
      <c r="C22" s="18" t="s">
        <v>0</v>
      </c>
      <c r="D22" s="36">
        <v>3</v>
      </c>
      <c r="E22" s="19"/>
      <c r="F22" s="37">
        <f t="shared" si="1"/>
        <v>0</v>
      </c>
      <c r="G22" s="22"/>
    </row>
    <row r="23" spans="1:15" s="33" customFormat="1" ht="16.5" customHeight="1" x14ac:dyDescent="0.25">
      <c r="A23" s="17" t="s">
        <v>15</v>
      </c>
      <c r="B23" s="137" t="s">
        <v>138</v>
      </c>
      <c r="C23" s="18" t="s">
        <v>0</v>
      </c>
      <c r="D23" s="36">
        <v>1</v>
      </c>
      <c r="E23" s="19"/>
      <c r="F23" s="37">
        <f t="shared" si="1"/>
        <v>0</v>
      </c>
      <c r="G23" s="22"/>
    </row>
    <row r="24" spans="1:15" s="33" customFormat="1" ht="17.25" customHeight="1" x14ac:dyDescent="0.25">
      <c r="A24" s="17" t="s">
        <v>15</v>
      </c>
      <c r="B24" s="38" t="s">
        <v>132</v>
      </c>
      <c r="C24" s="42" t="s">
        <v>31</v>
      </c>
      <c r="D24" s="36">
        <v>1</v>
      </c>
      <c r="E24" s="19"/>
      <c r="F24" s="37">
        <f t="shared" si="1"/>
        <v>0</v>
      </c>
      <c r="G24" s="22"/>
    </row>
    <row r="25" spans="1:15" s="33" customFormat="1" ht="15" customHeight="1" x14ac:dyDescent="0.25">
      <c r="A25" s="28"/>
      <c r="B25" s="29" t="s">
        <v>19</v>
      </c>
      <c r="C25" s="30"/>
      <c r="D25" s="31"/>
      <c r="E25" s="32"/>
      <c r="F25" s="49">
        <f>SUM(F18:F24)</f>
        <v>0</v>
      </c>
      <c r="G25" s="22"/>
    </row>
    <row r="26" spans="1:15" s="55" customFormat="1" x14ac:dyDescent="0.25">
      <c r="A26" s="54"/>
      <c r="B26" s="46"/>
      <c r="C26" s="47"/>
      <c r="D26" s="46"/>
      <c r="E26" s="67"/>
      <c r="F26" s="76"/>
      <c r="G26" s="58"/>
      <c r="O26" s="140"/>
    </row>
    <row r="27" spans="1:15" s="55" customFormat="1" x14ac:dyDescent="0.25">
      <c r="A27" s="54"/>
      <c r="C27" s="56"/>
      <c r="E27" s="57"/>
      <c r="F27" s="58"/>
      <c r="G27" s="58"/>
    </row>
    <row r="28" spans="1:15" s="55" customFormat="1" x14ac:dyDescent="0.25">
      <c r="A28" s="54"/>
      <c r="C28" s="56"/>
    </row>
    <row r="29" spans="1:15" s="12" customFormat="1" ht="12.75" x14ac:dyDescent="0.25">
      <c r="A29" s="48" t="s">
        <v>139</v>
      </c>
      <c r="C29" s="11"/>
      <c r="F29" s="50">
        <f>+F13+F25</f>
        <v>0</v>
      </c>
    </row>
    <row r="30" spans="1:15" s="55" customFormat="1" x14ac:dyDescent="0.25">
      <c r="A30" s="54"/>
      <c r="C30" s="56"/>
    </row>
    <row r="31" spans="1:15" s="55" customFormat="1" x14ac:dyDescent="0.25">
      <c r="A31" s="54"/>
      <c r="C31" s="56"/>
    </row>
    <row r="32" spans="1:15" s="55" customFormat="1" x14ac:dyDescent="0.25">
      <c r="A32" s="54"/>
      <c r="C32" s="56"/>
    </row>
    <row r="33" spans="1:16" s="55" customFormat="1" x14ac:dyDescent="0.25">
      <c r="A33" s="54"/>
      <c r="C33" s="56"/>
      <c r="I33" s="139"/>
      <c r="J33" s="137"/>
      <c r="K33" s="137"/>
      <c r="L33" s="137"/>
      <c r="M33" s="137"/>
      <c r="N33" s="137"/>
      <c r="O33" s="137"/>
      <c r="P33" s="137"/>
    </row>
    <row r="34" spans="1:16" s="55" customFormat="1" x14ac:dyDescent="0.2">
      <c r="A34" s="54"/>
      <c r="C34" s="56"/>
      <c r="I34" s="131"/>
      <c r="J34" s="131"/>
      <c r="K34" s="138"/>
      <c r="L34" s="138"/>
      <c r="M34" s="138"/>
      <c r="N34" s="138"/>
      <c r="O34" s="137"/>
      <c r="P34" s="137"/>
    </row>
    <row r="35" spans="1:16" s="55" customFormat="1" x14ac:dyDescent="0.25">
      <c r="A35" s="54"/>
      <c r="C35" s="56"/>
      <c r="I35" s="137"/>
      <c r="J35" s="137"/>
      <c r="K35" s="137"/>
      <c r="L35" s="137"/>
      <c r="M35" s="137"/>
      <c r="N35" s="137"/>
      <c r="O35" s="137"/>
      <c r="P35" s="137"/>
    </row>
    <row r="36" spans="1:16" s="55" customFormat="1" x14ac:dyDescent="0.25">
      <c r="A36" s="54"/>
      <c r="C36" s="56"/>
      <c r="I36" s="137"/>
      <c r="J36" s="137"/>
      <c r="K36" s="137"/>
      <c r="L36" s="137"/>
      <c r="M36" s="137"/>
      <c r="N36" s="137"/>
      <c r="O36" s="137"/>
      <c r="P36" s="137"/>
    </row>
    <row r="37" spans="1:16" s="55" customFormat="1" x14ac:dyDescent="0.25">
      <c r="A37" s="54"/>
      <c r="C37" s="56"/>
      <c r="I37" s="137"/>
      <c r="J37" s="137"/>
      <c r="K37" s="137"/>
      <c r="L37" s="137"/>
      <c r="M37" s="137"/>
      <c r="N37" s="137"/>
      <c r="O37" s="137"/>
      <c r="P37" s="137"/>
    </row>
    <row r="38" spans="1:16" s="55" customFormat="1" x14ac:dyDescent="0.25">
      <c r="A38" s="54"/>
      <c r="C38" s="56"/>
      <c r="I38" s="137"/>
      <c r="J38" s="137"/>
      <c r="K38" s="137"/>
      <c r="L38" s="137"/>
      <c r="M38" s="137"/>
      <c r="N38" s="137"/>
      <c r="O38" s="137"/>
      <c r="P38" s="137"/>
    </row>
    <row r="39" spans="1:16" s="55" customFormat="1" x14ac:dyDescent="0.25">
      <c r="A39" s="54"/>
      <c r="C39" s="56"/>
      <c r="I39" s="137"/>
      <c r="J39" s="137"/>
      <c r="K39" s="137"/>
      <c r="L39" s="137"/>
      <c r="M39" s="137"/>
      <c r="N39" s="137"/>
      <c r="O39" s="137"/>
      <c r="P39" s="137"/>
    </row>
    <row r="40" spans="1:16" s="55" customFormat="1" x14ac:dyDescent="0.25">
      <c r="A40" s="54"/>
      <c r="C40" s="56"/>
      <c r="I40" s="137"/>
      <c r="J40" s="137"/>
      <c r="K40" s="137"/>
      <c r="L40" s="137"/>
      <c r="M40" s="137"/>
      <c r="N40" s="137"/>
      <c r="O40" s="137"/>
      <c r="P40" s="137"/>
    </row>
    <row r="41" spans="1:16" s="55" customFormat="1" x14ac:dyDescent="0.25">
      <c r="A41" s="54"/>
      <c r="C41" s="56"/>
    </row>
    <row r="42" spans="1:16" s="55" customFormat="1" x14ac:dyDescent="0.25">
      <c r="A42" s="54"/>
      <c r="C42" s="56"/>
    </row>
    <row r="43" spans="1:16" s="55" customFormat="1" x14ac:dyDescent="0.25">
      <c r="A43" s="54"/>
      <c r="C43" s="56"/>
    </row>
    <row r="44" spans="1:16" s="12" customFormat="1" x14ac:dyDescent="0.25">
      <c r="A44" s="13"/>
      <c r="C44" s="11"/>
    </row>
    <row r="45" spans="1:16" s="12" customFormat="1" x14ac:dyDescent="0.25">
      <c r="A45" s="13"/>
      <c r="C45" s="11"/>
    </row>
    <row r="46" spans="1:16" s="12" customFormat="1" x14ac:dyDescent="0.25">
      <c r="A46" s="13"/>
      <c r="C46" s="11"/>
    </row>
    <row r="47" spans="1:16" s="12" customFormat="1" x14ac:dyDescent="0.25">
      <c r="A47" s="13"/>
      <c r="C47" s="11"/>
    </row>
    <row r="48" spans="1:16" s="12" customFormat="1" x14ac:dyDescent="0.25">
      <c r="A48" s="13"/>
      <c r="C48" s="11"/>
    </row>
    <row r="49" spans="1:3" s="12" customFormat="1" x14ac:dyDescent="0.25">
      <c r="A49" s="13"/>
      <c r="C49" s="11"/>
    </row>
    <row r="50" spans="1:3" s="12" customFormat="1" x14ac:dyDescent="0.25">
      <c r="A50" s="13"/>
      <c r="C50" s="11"/>
    </row>
    <row r="51" spans="1:3" s="12" customFormat="1" x14ac:dyDescent="0.25">
      <c r="A51" s="13"/>
      <c r="C51" s="11"/>
    </row>
    <row r="52" spans="1:3" s="12" customFormat="1" x14ac:dyDescent="0.25">
      <c r="A52" s="13"/>
      <c r="C52" s="11"/>
    </row>
    <row r="53" spans="1:3" s="12" customFormat="1" x14ac:dyDescent="0.25">
      <c r="A53" s="13"/>
      <c r="C53" s="11"/>
    </row>
    <row r="54" spans="1:3" s="12" customFormat="1" x14ac:dyDescent="0.25">
      <c r="A54" s="13"/>
      <c r="C54" s="11"/>
    </row>
    <row r="55" spans="1:3" s="12" customFormat="1" x14ac:dyDescent="0.25">
      <c r="A55" s="13"/>
      <c r="C55" s="11"/>
    </row>
    <row r="56" spans="1:3" s="12" customFormat="1" x14ac:dyDescent="0.25">
      <c r="A56" s="13"/>
      <c r="C56" s="11"/>
    </row>
    <row r="57" spans="1:3" s="12" customFormat="1" x14ac:dyDescent="0.25">
      <c r="A57" s="13"/>
      <c r="C57" s="11"/>
    </row>
    <row r="58" spans="1:3" s="12" customFormat="1" x14ac:dyDescent="0.25">
      <c r="A58" s="13"/>
      <c r="C58" s="11"/>
    </row>
    <row r="59" spans="1:3" s="12" customFormat="1" x14ac:dyDescent="0.25">
      <c r="A59" s="13"/>
      <c r="C59" s="11"/>
    </row>
    <row r="60" spans="1:3" s="12" customFormat="1" x14ac:dyDescent="0.25">
      <c r="A60" s="13"/>
      <c r="C60" s="11"/>
    </row>
    <row r="61" spans="1:3" s="12" customFormat="1" x14ac:dyDescent="0.25">
      <c r="A61" s="13"/>
      <c r="C61" s="11"/>
    </row>
    <row r="62" spans="1:3" s="12" customFormat="1" x14ac:dyDescent="0.25">
      <c r="A62" s="13"/>
      <c r="C62" s="11"/>
    </row>
    <row r="63" spans="1:3" s="12" customFormat="1" x14ac:dyDescent="0.25">
      <c r="A63" s="13"/>
      <c r="C63" s="11"/>
    </row>
    <row r="64" spans="1:3" s="12" customFormat="1" x14ac:dyDescent="0.25">
      <c r="A64" s="13"/>
      <c r="C64" s="11"/>
    </row>
    <row r="65" spans="1:3" s="12" customFormat="1" x14ac:dyDescent="0.25">
      <c r="A65" s="13"/>
      <c r="C65" s="11"/>
    </row>
    <row r="66" spans="1:3" s="12" customFormat="1" x14ac:dyDescent="0.25">
      <c r="A66" s="13"/>
      <c r="C66" s="11"/>
    </row>
    <row r="67" spans="1:3" s="12" customFormat="1" x14ac:dyDescent="0.25">
      <c r="A67" s="13"/>
      <c r="C67" s="11"/>
    </row>
    <row r="68" spans="1:3" s="12" customFormat="1" x14ac:dyDescent="0.25">
      <c r="A68" s="13"/>
      <c r="C68" s="11"/>
    </row>
    <row r="69" spans="1:3" s="12" customFormat="1" x14ac:dyDescent="0.25">
      <c r="A69" s="13"/>
      <c r="C69" s="11"/>
    </row>
    <row r="70" spans="1:3" s="12" customFormat="1" x14ac:dyDescent="0.25">
      <c r="A70" s="13"/>
      <c r="C70" s="11"/>
    </row>
    <row r="71" spans="1:3" s="12" customFormat="1" x14ac:dyDescent="0.25">
      <c r="A71" s="13"/>
      <c r="C71" s="11"/>
    </row>
    <row r="72" spans="1:3" s="12" customFormat="1" x14ac:dyDescent="0.25">
      <c r="A72" s="13"/>
      <c r="C72" s="11"/>
    </row>
    <row r="73" spans="1:3" s="12" customFormat="1" x14ac:dyDescent="0.25">
      <c r="A73" s="13"/>
      <c r="C73" s="11"/>
    </row>
    <row r="74" spans="1:3" s="12" customFormat="1" x14ac:dyDescent="0.25">
      <c r="A74" s="13"/>
      <c r="C74" s="11"/>
    </row>
    <row r="75" spans="1:3" s="12" customFormat="1" x14ac:dyDescent="0.25">
      <c r="A75" s="13"/>
      <c r="C75" s="11"/>
    </row>
    <row r="76" spans="1:3" s="12" customFormat="1" x14ac:dyDescent="0.25">
      <c r="A76" s="13"/>
      <c r="C76" s="11"/>
    </row>
    <row r="77" spans="1:3" s="12" customFormat="1" x14ac:dyDescent="0.25">
      <c r="A77" s="13"/>
      <c r="C77" s="11"/>
    </row>
    <row r="78" spans="1:3" s="12" customFormat="1" x14ac:dyDescent="0.25">
      <c r="A78" s="13"/>
      <c r="C78" s="11"/>
    </row>
    <row r="79" spans="1:3" s="12" customFormat="1" x14ac:dyDescent="0.25">
      <c r="A79" s="13"/>
      <c r="C79" s="11"/>
    </row>
    <row r="80" spans="1:3" s="12" customFormat="1" x14ac:dyDescent="0.25">
      <c r="A80" s="13"/>
      <c r="C80" s="11"/>
    </row>
    <row r="81" spans="1:3" s="12" customFormat="1" x14ac:dyDescent="0.25">
      <c r="A81" s="13"/>
      <c r="C81" s="11"/>
    </row>
    <row r="82" spans="1:3" s="12" customFormat="1" x14ac:dyDescent="0.25">
      <c r="A82" s="13"/>
      <c r="C82" s="11"/>
    </row>
    <row r="83" spans="1:3" s="12" customFormat="1" x14ac:dyDescent="0.25">
      <c r="A83" s="13"/>
      <c r="C83" s="11"/>
    </row>
    <row r="84" spans="1:3" s="12" customFormat="1" x14ac:dyDescent="0.25">
      <c r="A84" s="13"/>
      <c r="C84" s="11"/>
    </row>
    <row r="85" spans="1:3" s="12" customFormat="1" x14ac:dyDescent="0.25">
      <c r="A85" s="13"/>
      <c r="C85" s="11"/>
    </row>
    <row r="86" spans="1:3" s="12" customFormat="1" x14ac:dyDescent="0.25">
      <c r="A86" s="13"/>
      <c r="C86" s="11"/>
    </row>
    <row r="87" spans="1:3" s="12" customFormat="1" x14ac:dyDescent="0.25">
      <c r="A87" s="13"/>
      <c r="C87" s="11"/>
    </row>
    <row r="88" spans="1:3" s="12" customFormat="1" x14ac:dyDescent="0.25">
      <c r="A88" s="13"/>
      <c r="C88" s="11"/>
    </row>
    <row r="89" spans="1:3" s="12" customFormat="1" x14ac:dyDescent="0.25">
      <c r="A89" s="13"/>
      <c r="C89" s="11"/>
    </row>
    <row r="90" spans="1:3" s="12" customFormat="1" x14ac:dyDescent="0.25">
      <c r="A90" s="13"/>
      <c r="C90" s="11"/>
    </row>
    <row r="91" spans="1:3" s="12" customFormat="1" x14ac:dyDescent="0.25">
      <c r="A91" s="13"/>
      <c r="C91" s="11"/>
    </row>
    <row r="92" spans="1:3" s="12" customFormat="1" x14ac:dyDescent="0.25">
      <c r="A92" s="13"/>
      <c r="C92" s="11"/>
    </row>
    <row r="93" spans="1:3" s="12" customFormat="1" x14ac:dyDescent="0.25">
      <c r="A93" s="13"/>
      <c r="C93" s="11"/>
    </row>
    <row r="94" spans="1:3" s="12" customFormat="1" x14ac:dyDescent="0.25">
      <c r="A94" s="13"/>
      <c r="C94" s="11"/>
    </row>
    <row r="95" spans="1:3" s="12" customFormat="1" x14ac:dyDescent="0.25">
      <c r="A95" s="13"/>
      <c r="C95" s="11"/>
    </row>
    <row r="96" spans="1:3" s="12" customFormat="1" x14ac:dyDescent="0.25">
      <c r="A96" s="13"/>
      <c r="C96" s="11"/>
    </row>
    <row r="97" spans="1:3" s="12" customFormat="1" x14ac:dyDescent="0.25">
      <c r="A97" s="13"/>
      <c r="C97" s="11"/>
    </row>
    <row r="98" spans="1:3" s="12" customFormat="1" x14ac:dyDescent="0.25">
      <c r="A98" s="13"/>
      <c r="C98" s="11"/>
    </row>
    <row r="99" spans="1:3" s="12" customFormat="1" x14ac:dyDescent="0.25">
      <c r="A99" s="13"/>
      <c r="C99" s="11"/>
    </row>
    <row r="100" spans="1:3" s="12" customFormat="1" x14ac:dyDescent="0.25">
      <c r="A100" s="13"/>
      <c r="C100" s="11"/>
    </row>
    <row r="101" spans="1:3" s="12" customFormat="1" x14ac:dyDescent="0.25">
      <c r="A101" s="13"/>
      <c r="C101" s="11"/>
    </row>
    <row r="102" spans="1:3" s="12" customFormat="1" x14ac:dyDescent="0.25">
      <c r="A102" s="13"/>
      <c r="C102" s="11"/>
    </row>
    <row r="103" spans="1:3" s="12" customFormat="1" x14ac:dyDescent="0.25">
      <c r="A103" s="13"/>
      <c r="C103" s="11"/>
    </row>
    <row r="104" spans="1:3" s="12" customFormat="1" x14ac:dyDescent="0.25">
      <c r="A104" s="13"/>
      <c r="C104" s="11"/>
    </row>
    <row r="105" spans="1:3" s="12" customFormat="1" x14ac:dyDescent="0.25">
      <c r="A105" s="13"/>
      <c r="C105" s="11"/>
    </row>
    <row r="106" spans="1:3" s="12" customFormat="1" x14ac:dyDescent="0.25">
      <c r="A106" s="13"/>
      <c r="C106" s="11"/>
    </row>
    <row r="107" spans="1:3" s="12" customFormat="1" x14ac:dyDescent="0.25">
      <c r="A107" s="13"/>
      <c r="C107" s="11"/>
    </row>
    <row r="108" spans="1:3" s="12" customFormat="1" x14ac:dyDescent="0.25">
      <c r="A108" s="13"/>
      <c r="C108" s="11"/>
    </row>
    <row r="109" spans="1:3" s="12" customFormat="1" x14ac:dyDescent="0.25">
      <c r="A109" s="13"/>
      <c r="C109" s="11"/>
    </row>
    <row r="110" spans="1:3" s="12" customFormat="1" x14ac:dyDescent="0.25">
      <c r="A110" s="13"/>
      <c r="C110" s="11"/>
    </row>
    <row r="111" spans="1:3" s="12" customFormat="1" x14ac:dyDescent="0.25">
      <c r="A111" s="13"/>
      <c r="C111" s="11"/>
    </row>
    <row r="112" spans="1:3" s="12" customFormat="1" x14ac:dyDescent="0.25">
      <c r="A112" s="13"/>
      <c r="C112" s="11"/>
    </row>
    <row r="113" spans="1:3" s="12" customFormat="1" x14ac:dyDescent="0.25">
      <c r="A113" s="13"/>
      <c r="C113" s="11"/>
    </row>
    <row r="114" spans="1:3" s="12" customFormat="1" x14ac:dyDescent="0.25">
      <c r="A114" s="13"/>
      <c r="C114" s="11"/>
    </row>
    <row r="115" spans="1:3" s="12" customFormat="1" x14ac:dyDescent="0.25">
      <c r="A115" s="13"/>
      <c r="C115" s="11"/>
    </row>
    <row r="116" spans="1:3" s="12" customFormat="1" x14ac:dyDescent="0.25">
      <c r="A116" s="13"/>
      <c r="C116" s="11"/>
    </row>
    <row r="117" spans="1:3" s="12" customFormat="1" x14ac:dyDescent="0.25">
      <c r="A117" s="13"/>
      <c r="C117" s="11"/>
    </row>
    <row r="118" spans="1:3" s="12" customFormat="1" x14ac:dyDescent="0.25">
      <c r="A118" s="13"/>
      <c r="C118" s="11"/>
    </row>
    <row r="119" spans="1:3" s="12" customFormat="1" x14ac:dyDescent="0.25">
      <c r="A119" s="13"/>
      <c r="C119" s="11"/>
    </row>
    <row r="120" spans="1:3" s="12" customFormat="1" x14ac:dyDescent="0.25">
      <c r="A120" s="13"/>
      <c r="C120" s="11"/>
    </row>
    <row r="121" spans="1:3" s="12" customFormat="1" x14ac:dyDescent="0.25">
      <c r="A121" s="13"/>
      <c r="C121" s="11"/>
    </row>
    <row r="122" spans="1:3" s="12" customFormat="1" x14ac:dyDescent="0.25">
      <c r="A122" s="13"/>
      <c r="C122" s="11"/>
    </row>
    <row r="123" spans="1:3" s="12" customFormat="1" x14ac:dyDescent="0.25">
      <c r="A123" s="13"/>
      <c r="C123" s="11"/>
    </row>
    <row r="124" spans="1:3" s="12" customFormat="1" x14ac:dyDescent="0.25">
      <c r="A124" s="13"/>
      <c r="C124" s="11"/>
    </row>
    <row r="125" spans="1:3" s="12" customFormat="1" x14ac:dyDescent="0.25">
      <c r="A125" s="13"/>
      <c r="C125" s="11"/>
    </row>
    <row r="126" spans="1:3" s="12" customFormat="1" x14ac:dyDescent="0.25">
      <c r="A126" s="13"/>
      <c r="C126" s="11"/>
    </row>
    <row r="127" spans="1:3" s="12" customFormat="1" x14ac:dyDescent="0.25">
      <c r="A127" s="13"/>
      <c r="C127" s="11"/>
    </row>
    <row r="128" spans="1:3" s="12" customFormat="1" x14ac:dyDescent="0.25">
      <c r="A128" s="13"/>
      <c r="C128" s="11"/>
    </row>
    <row r="129" spans="1:3" s="12" customFormat="1" x14ac:dyDescent="0.25">
      <c r="A129" s="13"/>
      <c r="C129" s="11"/>
    </row>
    <row r="130" spans="1:3" s="12" customFormat="1" x14ac:dyDescent="0.25">
      <c r="A130" s="13"/>
      <c r="C130" s="11"/>
    </row>
    <row r="131" spans="1:3" s="12" customFormat="1" x14ac:dyDescent="0.25">
      <c r="A131" s="13"/>
      <c r="C131" s="11"/>
    </row>
    <row r="132" spans="1:3" s="12" customFormat="1" x14ac:dyDescent="0.25">
      <c r="A132" s="13"/>
      <c r="C132" s="11"/>
    </row>
    <row r="133" spans="1:3" s="12" customFormat="1" x14ac:dyDescent="0.25">
      <c r="A133" s="13"/>
      <c r="C133" s="11"/>
    </row>
    <row r="134" spans="1:3" s="12" customFormat="1" x14ac:dyDescent="0.25">
      <c r="A134" s="13"/>
      <c r="C134" s="11"/>
    </row>
    <row r="135" spans="1:3" s="12" customFormat="1" x14ac:dyDescent="0.25">
      <c r="A135" s="13"/>
      <c r="C135" s="11"/>
    </row>
    <row r="136" spans="1:3" s="12" customFormat="1" x14ac:dyDescent="0.25">
      <c r="A136" s="13"/>
      <c r="C136" s="11"/>
    </row>
    <row r="137" spans="1:3" s="12" customFormat="1" x14ac:dyDescent="0.25">
      <c r="A137" s="13"/>
      <c r="C137" s="11"/>
    </row>
    <row r="138" spans="1:3" s="12" customFormat="1" x14ac:dyDescent="0.25">
      <c r="A138" s="13"/>
      <c r="C138" s="11"/>
    </row>
    <row r="139" spans="1:3" s="12" customFormat="1" x14ac:dyDescent="0.25">
      <c r="A139" s="13"/>
      <c r="C139" s="11"/>
    </row>
    <row r="140" spans="1:3" s="12" customFormat="1" x14ac:dyDescent="0.25">
      <c r="A140" s="13"/>
      <c r="C140" s="11"/>
    </row>
    <row r="141" spans="1:3" s="12" customFormat="1" x14ac:dyDescent="0.25">
      <c r="A141" s="13"/>
      <c r="C141" s="11"/>
    </row>
    <row r="142" spans="1:3" s="12" customFormat="1" x14ac:dyDescent="0.25">
      <c r="A142" s="13"/>
      <c r="C142" s="11"/>
    </row>
    <row r="143" spans="1:3" s="12" customFormat="1" x14ac:dyDescent="0.25">
      <c r="A143" s="13"/>
      <c r="C143" s="11"/>
    </row>
    <row r="144" spans="1:3" s="12" customFormat="1" x14ac:dyDescent="0.25">
      <c r="A144" s="13"/>
      <c r="C144" s="11"/>
    </row>
    <row r="145" spans="1:3" s="12" customFormat="1" x14ac:dyDescent="0.25">
      <c r="A145" s="13"/>
      <c r="C145" s="11"/>
    </row>
    <row r="146" spans="1:3" s="12" customFormat="1" x14ac:dyDescent="0.25">
      <c r="A146" s="13"/>
      <c r="C146" s="11"/>
    </row>
    <row r="147" spans="1:3" s="12" customFormat="1" x14ac:dyDescent="0.25">
      <c r="A147" s="13"/>
      <c r="C147" s="11"/>
    </row>
    <row r="148" spans="1:3" s="12" customFormat="1" x14ac:dyDescent="0.25">
      <c r="A148" s="13"/>
      <c r="C148" s="11"/>
    </row>
    <row r="149" spans="1:3" s="12" customFormat="1" x14ac:dyDescent="0.25">
      <c r="A149" s="13"/>
      <c r="C149" s="11"/>
    </row>
    <row r="150" spans="1:3" s="12" customFormat="1" x14ac:dyDescent="0.25">
      <c r="A150" s="13"/>
      <c r="C150" s="11"/>
    </row>
    <row r="151" spans="1:3" s="12" customFormat="1" x14ac:dyDescent="0.25">
      <c r="A151" s="13"/>
      <c r="C151" s="11"/>
    </row>
    <row r="152" spans="1:3" s="12" customFormat="1" x14ac:dyDescent="0.25">
      <c r="A152" s="13"/>
      <c r="C152" s="11"/>
    </row>
    <row r="153" spans="1:3" s="12" customFormat="1" x14ac:dyDescent="0.25">
      <c r="A153" s="13"/>
      <c r="C153" s="11"/>
    </row>
    <row r="154" spans="1:3" s="12" customFormat="1" x14ac:dyDescent="0.25">
      <c r="A154" s="13"/>
      <c r="C154" s="11"/>
    </row>
    <row r="155" spans="1:3" s="12" customFormat="1" x14ac:dyDescent="0.25">
      <c r="A155" s="13"/>
      <c r="C155" s="11"/>
    </row>
    <row r="156" spans="1:3" s="12" customFormat="1" x14ac:dyDescent="0.25">
      <c r="A156" s="13"/>
      <c r="C156" s="11"/>
    </row>
    <row r="157" spans="1:3" s="12" customFormat="1" x14ac:dyDescent="0.25">
      <c r="A157" s="13"/>
      <c r="C157" s="11"/>
    </row>
    <row r="158" spans="1:3" s="12" customFormat="1" x14ac:dyDescent="0.25">
      <c r="A158" s="13"/>
      <c r="C158" s="11"/>
    </row>
    <row r="159" spans="1:3" s="12" customFormat="1" x14ac:dyDescent="0.25">
      <c r="A159" s="13"/>
      <c r="C159" s="11"/>
    </row>
    <row r="160" spans="1:3" s="12" customFormat="1" x14ac:dyDescent="0.25">
      <c r="A160" s="13"/>
      <c r="C160" s="11"/>
    </row>
    <row r="161" spans="1:3" s="12" customFormat="1" x14ac:dyDescent="0.25">
      <c r="A161" s="13"/>
      <c r="C161" s="11"/>
    </row>
    <row r="162" spans="1:3" s="12" customFormat="1" x14ac:dyDescent="0.25">
      <c r="A162" s="13"/>
      <c r="C162" s="11"/>
    </row>
    <row r="163" spans="1:3" s="12" customFormat="1" x14ac:dyDescent="0.25">
      <c r="A163" s="13"/>
      <c r="C163" s="11"/>
    </row>
    <row r="164" spans="1:3" s="12" customFormat="1" x14ac:dyDescent="0.25">
      <c r="A164" s="13"/>
      <c r="C164" s="11"/>
    </row>
    <row r="165" spans="1:3" s="12" customFormat="1" x14ac:dyDescent="0.25">
      <c r="A165" s="13"/>
      <c r="C165" s="11"/>
    </row>
    <row r="166" spans="1:3" s="12" customFormat="1" x14ac:dyDescent="0.25">
      <c r="A166" s="13"/>
      <c r="C166" s="11"/>
    </row>
    <row r="167" spans="1:3" s="12" customFormat="1" x14ac:dyDescent="0.25">
      <c r="A167" s="13"/>
      <c r="C167" s="11"/>
    </row>
    <row r="168" spans="1:3" s="12" customFormat="1" x14ac:dyDescent="0.25">
      <c r="A168" s="13"/>
      <c r="C168" s="11"/>
    </row>
    <row r="169" spans="1:3" s="12" customFormat="1" x14ac:dyDescent="0.25">
      <c r="A169" s="13"/>
      <c r="C169" s="11"/>
    </row>
    <row r="170" spans="1:3" s="12" customFormat="1" x14ac:dyDescent="0.25">
      <c r="A170" s="13"/>
      <c r="C170" s="11"/>
    </row>
    <row r="171" spans="1:3" s="12" customFormat="1" x14ac:dyDescent="0.25">
      <c r="A171" s="13"/>
      <c r="C171" s="11"/>
    </row>
    <row r="172" spans="1:3" s="12" customFormat="1" x14ac:dyDescent="0.25">
      <c r="A172" s="13"/>
      <c r="C172" s="11"/>
    </row>
    <row r="173" spans="1:3" s="12" customFormat="1" x14ac:dyDescent="0.25">
      <c r="A173" s="13"/>
      <c r="C173" s="11"/>
    </row>
    <row r="174" spans="1:3" s="12" customFormat="1" x14ac:dyDescent="0.25">
      <c r="A174" s="13"/>
      <c r="C174" s="11"/>
    </row>
    <row r="175" spans="1:3" s="12" customFormat="1" x14ac:dyDescent="0.25">
      <c r="A175" s="13"/>
      <c r="C175" s="11"/>
    </row>
    <row r="176" spans="1:3" s="12" customFormat="1" x14ac:dyDescent="0.25">
      <c r="A176" s="13"/>
      <c r="C176" s="11"/>
    </row>
    <row r="177" spans="1:3" s="12" customFormat="1" x14ac:dyDescent="0.25">
      <c r="A177" s="13"/>
      <c r="C177" s="11"/>
    </row>
    <row r="178" spans="1:3" s="12" customFormat="1" x14ac:dyDescent="0.25">
      <c r="A178" s="13"/>
      <c r="C178" s="11"/>
    </row>
    <row r="179" spans="1:3" s="12" customFormat="1" x14ac:dyDescent="0.25">
      <c r="A179" s="13"/>
      <c r="C179" s="11"/>
    </row>
    <row r="180" spans="1:3" s="12" customFormat="1" x14ac:dyDescent="0.25">
      <c r="A180" s="13"/>
      <c r="C180" s="11"/>
    </row>
    <row r="181" spans="1:3" s="12" customFormat="1" x14ac:dyDescent="0.25">
      <c r="A181" s="13"/>
      <c r="C181" s="11"/>
    </row>
    <row r="182" spans="1:3" s="12" customFormat="1" x14ac:dyDescent="0.25">
      <c r="A182" s="13"/>
      <c r="C182" s="11"/>
    </row>
    <row r="183" spans="1:3" s="12" customFormat="1" x14ac:dyDescent="0.25">
      <c r="A183" s="13"/>
      <c r="C183" s="11"/>
    </row>
    <row r="184" spans="1:3" s="12" customFormat="1" x14ac:dyDescent="0.25">
      <c r="A184" s="13"/>
      <c r="C184" s="11"/>
    </row>
    <row r="185" spans="1:3" s="12" customFormat="1" x14ac:dyDescent="0.25">
      <c r="A185" s="13"/>
      <c r="C185" s="11"/>
    </row>
    <row r="186" spans="1:3" s="12" customFormat="1" x14ac:dyDescent="0.25">
      <c r="A186" s="13"/>
      <c r="C186" s="11"/>
    </row>
    <row r="187" spans="1:3" s="12" customFormat="1" x14ac:dyDescent="0.25">
      <c r="A187" s="13"/>
      <c r="C187" s="11"/>
    </row>
    <row r="188" spans="1:3" s="12" customFormat="1" x14ac:dyDescent="0.25">
      <c r="A188" s="13"/>
      <c r="C188" s="11"/>
    </row>
    <row r="189" spans="1:3" s="12" customFormat="1" x14ac:dyDescent="0.25">
      <c r="A189" s="13"/>
      <c r="C189" s="11"/>
    </row>
    <row r="190" spans="1:3" s="12" customFormat="1" x14ac:dyDescent="0.25">
      <c r="A190" s="13"/>
      <c r="C190" s="11"/>
    </row>
    <row r="191" spans="1:3" s="12" customFormat="1" x14ac:dyDescent="0.25">
      <c r="A191" s="13"/>
      <c r="C191" s="11"/>
    </row>
    <row r="192" spans="1:3" s="12" customFormat="1" x14ac:dyDescent="0.25">
      <c r="A192" s="13"/>
      <c r="C192" s="11"/>
    </row>
    <row r="193" spans="1:3" s="12" customFormat="1" x14ac:dyDescent="0.25">
      <c r="A193" s="13"/>
      <c r="C193" s="11"/>
    </row>
    <row r="194" spans="1:3" s="12" customFormat="1" x14ac:dyDescent="0.25">
      <c r="A194" s="13"/>
      <c r="C194" s="11"/>
    </row>
    <row r="195" spans="1:3" s="12" customFormat="1" x14ac:dyDescent="0.25">
      <c r="A195" s="13"/>
      <c r="C195" s="11"/>
    </row>
    <row r="196" spans="1:3" s="12" customFormat="1" x14ac:dyDescent="0.25">
      <c r="A196" s="13"/>
      <c r="C196" s="11"/>
    </row>
    <row r="197" spans="1:3" s="12" customFormat="1" x14ac:dyDescent="0.25">
      <c r="A197" s="13"/>
      <c r="C197" s="11"/>
    </row>
    <row r="198" spans="1:3" s="12" customFormat="1" x14ac:dyDescent="0.25">
      <c r="A198" s="13"/>
      <c r="C198" s="11"/>
    </row>
    <row r="199" spans="1:3" s="12" customFormat="1" x14ac:dyDescent="0.25">
      <c r="A199" s="13"/>
      <c r="C199" s="11"/>
    </row>
    <row r="200" spans="1:3" s="12" customFormat="1" x14ac:dyDescent="0.25">
      <c r="A200" s="13"/>
      <c r="C200" s="11"/>
    </row>
    <row r="201" spans="1:3" s="12" customFormat="1" x14ac:dyDescent="0.25">
      <c r="A201" s="13"/>
      <c r="C201" s="11"/>
    </row>
    <row r="202" spans="1:3" s="12" customFormat="1" x14ac:dyDescent="0.25">
      <c r="A202" s="13"/>
      <c r="C202" s="11"/>
    </row>
    <row r="203" spans="1:3" s="12" customFormat="1" x14ac:dyDescent="0.25">
      <c r="A203" s="13"/>
      <c r="C203" s="11"/>
    </row>
    <row r="204" spans="1:3" s="12" customFormat="1" x14ac:dyDescent="0.25">
      <c r="A204" s="13"/>
      <c r="C204" s="11"/>
    </row>
    <row r="205" spans="1:3" s="12" customFormat="1" x14ac:dyDescent="0.25">
      <c r="A205" s="13"/>
      <c r="C205" s="11"/>
    </row>
    <row r="206" spans="1:3" s="12" customFormat="1" x14ac:dyDescent="0.25">
      <c r="A206" s="13"/>
      <c r="C206" s="11"/>
    </row>
    <row r="207" spans="1:3" s="12" customFormat="1" x14ac:dyDescent="0.25">
      <c r="A207" s="13"/>
      <c r="C207" s="11"/>
    </row>
    <row r="208" spans="1:3" s="12" customFormat="1" x14ac:dyDescent="0.25">
      <c r="A208" s="13"/>
      <c r="C208" s="11"/>
    </row>
    <row r="209" spans="1:3" s="12" customFormat="1" x14ac:dyDescent="0.25">
      <c r="A209" s="13"/>
      <c r="C209" s="11"/>
    </row>
    <row r="210" spans="1:3" s="12" customFormat="1" x14ac:dyDescent="0.25">
      <c r="A210" s="13"/>
      <c r="C210" s="11"/>
    </row>
    <row r="211" spans="1:3" s="12" customFormat="1" x14ac:dyDescent="0.25">
      <c r="A211" s="13"/>
      <c r="C211" s="11"/>
    </row>
    <row r="212" spans="1:3" s="12" customFormat="1" x14ac:dyDescent="0.25">
      <c r="A212" s="13"/>
      <c r="C212" s="11"/>
    </row>
    <row r="213" spans="1:3" s="12" customFormat="1" x14ac:dyDescent="0.25">
      <c r="A213" s="13"/>
      <c r="C213" s="11"/>
    </row>
    <row r="214" spans="1:3" s="12" customFormat="1" x14ac:dyDescent="0.25">
      <c r="A214" s="13"/>
      <c r="C214" s="11"/>
    </row>
    <row r="215" spans="1:3" s="12" customFormat="1" x14ac:dyDescent="0.25">
      <c r="A215" s="13"/>
      <c r="C215" s="11"/>
    </row>
    <row r="216" spans="1:3" s="12" customFormat="1" x14ac:dyDescent="0.25">
      <c r="A216" s="13"/>
      <c r="C216" s="11"/>
    </row>
    <row r="217" spans="1:3" s="12" customFormat="1" x14ac:dyDescent="0.25">
      <c r="A217" s="13"/>
      <c r="C217" s="11"/>
    </row>
    <row r="218" spans="1:3" s="12" customFormat="1" x14ac:dyDescent="0.25">
      <c r="A218" s="13"/>
      <c r="C218" s="11"/>
    </row>
    <row r="219" spans="1:3" s="12" customFormat="1" x14ac:dyDescent="0.25">
      <c r="A219" s="13"/>
      <c r="C219" s="11"/>
    </row>
    <row r="220" spans="1:3" s="12" customFormat="1" x14ac:dyDescent="0.25">
      <c r="A220" s="13"/>
      <c r="C220" s="11"/>
    </row>
    <row r="221" spans="1:3" s="12" customFormat="1" x14ac:dyDescent="0.25">
      <c r="A221" s="13"/>
      <c r="C221" s="11"/>
    </row>
    <row r="222" spans="1:3" s="12" customFormat="1" x14ac:dyDescent="0.25">
      <c r="A222" s="13"/>
      <c r="C222" s="11"/>
    </row>
    <row r="223" spans="1:3" s="12" customFormat="1" x14ac:dyDescent="0.25">
      <c r="A223" s="13"/>
      <c r="C223" s="11"/>
    </row>
    <row r="224" spans="1:3" s="12" customFormat="1" x14ac:dyDescent="0.25">
      <c r="A224" s="13"/>
      <c r="C224" s="11"/>
    </row>
    <row r="225" spans="1:3" s="12" customFormat="1" x14ac:dyDescent="0.25">
      <c r="A225" s="13"/>
      <c r="C225" s="11"/>
    </row>
    <row r="226" spans="1:3" s="12" customFormat="1" x14ac:dyDescent="0.25">
      <c r="A226" s="13"/>
      <c r="C226" s="11"/>
    </row>
    <row r="227" spans="1:3" s="12" customFormat="1" x14ac:dyDescent="0.25">
      <c r="A227" s="13"/>
      <c r="C227" s="11"/>
    </row>
    <row r="228" spans="1:3" s="12" customFormat="1" x14ac:dyDescent="0.25">
      <c r="A228" s="13"/>
      <c r="C228" s="11"/>
    </row>
    <row r="229" spans="1:3" s="12" customFormat="1" x14ac:dyDescent="0.25">
      <c r="A229" s="13"/>
      <c r="C229" s="11"/>
    </row>
    <row r="230" spans="1:3" s="12" customFormat="1" x14ac:dyDescent="0.25">
      <c r="A230" s="13"/>
      <c r="C230" s="11"/>
    </row>
    <row r="231" spans="1:3" s="12" customFormat="1" x14ac:dyDescent="0.25">
      <c r="A231" s="13"/>
      <c r="C231" s="11"/>
    </row>
    <row r="232" spans="1:3" s="12" customFormat="1" x14ac:dyDescent="0.25">
      <c r="A232" s="13"/>
      <c r="C232" s="11"/>
    </row>
    <row r="233" spans="1:3" s="12" customFormat="1" x14ac:dyDescent="0.25">
      <c r="A233" s="13"/>
      <c r="C233" s="11"/>
    </row>
    <row r="234" spans="1:3" s="12" customFormat="1" x14ac:dyDescent="0.25">
      <c r="A234" s="13"/>
      <c r="C234" s="11"/>
    </row>
    <row r="235" spans="1:3" s="12" customFormat="1" x14ac:dyDescent="0.25">
      <c r="A235" s="13"/>
      <c r="C235" s="11"/>
    </row>
    <row r="236" spans="1:3" s="12" customFormat="1" x14ac:dyDescent="0.25">
      <c r="A236" s="13"/>
      <c r="C236" s="11"/>
    </row>
    <row r="237" spans="1:3" s="12" customFormat="1" x14ac:dyDescent="0.25">
      <c r="A237" s="13"/>
      <c r="C237" s="11"/>
    </row>
    <row r="238" spans="1:3" s="12" customFormat="1" x14ac:dyDescent="0.25">
      <c r="A238" s="13"/>
      <c r="C238" s="11"/>
    </row>
    <row r="239" spans="1:3" s="12" customFormat="1" x14ac:dyDescent="0.25">
      <c r="A239" s="13"/>
      <c r="C239" s="11"/>
    </row>
    <row r="240" spans="1:3" s="12" customFormat="1" x14ac:dyDescent="0.25">
      <c r="A240" s="13"/>
      <c r="C240" s="11"/>
    </row>
    <row r="241" spans="1:3" s="12" customFormat="1" x14ac:dyDescent="0.25">
      <c r="A241" s="13"/>
      <c r="C241" s="11"/>
    </row>
    <row r="242" spans="1:3" s="12" customFormat="1" x14ac:dyDescent="0.25">
      <c r="A242" s="13"/>
      <c r="C242" s="11"/>
    </row>
    <row r="243" spans="1:3" s="12" customFormat="1" x14ac:dyDescent="0.25">
      <c r="A243" s="13"/>
      <c r="C243" s="11"/>
    </row>
    <row r="244" spans="1:3" s="12" customFormat="1" x14ac:dyDescent="0.25">
      <c r="A244" s="13"/>
      <c r="C244" s="11"/>
    </row>
    <row r="245" spans="1:3" s="12" customFormat="1" x14ac:dyDescent="0.25">
      <c r="A245" s="13"/>
      <c r="C245" s="11"/>
    </row>
    <row r="246" spans="1:3" s="12" customFormat="1" x14ac:dyDescent="0.25">
      <c r="A246" s="13"/>
      <c r="C246" s="11"/>
    </row>
    <row r="247" spans="1:3" s="12" customFormat="1" x14ac:dyDescent="0.25">
      <c r="A247" s="13"/>
      <c r="C247" s="11"/>
    </row>
    <row r="248" spans="1:3" s="12" customFormat="1" x14ac:dyDescent="0.25">
      <c r="A248" s="13"/>
      <c r="C248" s="11"/>
    </row>
    <row r="249" spans="1:3" s="12" customFormat="1" x14ac:dyDescent="0.25">
      <c r="A249" s="13"/>
      <c r="C249" s="11"/>
    </row>
    <row r="250" spans="1:3" s="12" customFormat="1" x14ac:dyDescent="0.25">
      <c r="A250" s="13"/>
      <c r="C250" s="11"/>
    </row>
    <row r="251" spans="1:3" s="12" customFormat="1" x14ac:dyDescent="0.25">
      <c r="A251" s="13"/>
      <c r="C251" s="11"/>
    </row>
    <row r="252" spans="1:3" s="12" customFormat="1" x14ac:dyDescent="0.25">
      <c r="A252" s="13"/>
      <c r="C252" s="11"/>
    </row>
    <row r="253" spans="1:3" s="12" customFormat="1" x14ac:dyDescent="0.25">
      <c r="A253" s="13"/>
      <c r="C253" s="11"/>
    </row>
    <row r="254" spans="1:3" s="12" customFormat="1" x14ac:dyDescent="0.25">
      <c r="A254" s="13"/>
      <c r="C254" s="11"/>
    </row>
    <row r="255" spans="1:3" s="12" customFormat="1" x14ac:dyDescent="0.25">
      <c r="A255" s="13"/>
      <c r="C255" s="11"/>
    </row>
    <row r="256" spans="1:3" s="12" customFormat="1" x14ac:dyDescent="0.25">
      <c r="A256" s="13"/>
      <c r="C256" s="11"/>
    </row>
    <row r="257" spans="1:3" s="12" customFormat="1" x14ac:dyDescent="0.25">
      <c r="A257" s="13"/>
      <c r="C257" s="11"/>
    </row>
    <row r="258" spans="1:3" s="12" customFormat="1" x14ac:dyDescent="0.25">
      <c r="A258" s="13"/>
      <c r="C258" s="11"/>
    </row>
    <row r="259" spans="1:3" s="12" customFormat="1" x14ac:dyDescent="0.25">
      <c r="A259" s="13"/>
      <c r="C259" s="11"/>
    </row>
    <row r="260" spans="1:3" s="12" customFormat="1" x14ac:dyDescent="0.25">
      <c r="A260" s="13"/>
      <c r="C260" s="11"/>
    </row>
    <row r="261" spans="1:3" s="12" customFormat="1" x14ac:dyDescent="0.25">
      <c r="A261" s="13"/>
      <c r="C261" s="11"/>
    </row>
    <row r="262" spans="1:3" s="12" customFormat="1" x14ac:dyDescent="0.25">
      <c r="A262" s="13"/>
      <c r="C262" s="11"/>
    </row>
    <row r="263" spans="1:3" s="12" customFormat="1" x14ac:dyDescent="0.25">
      <c r="A263" s="13"/>
      <c r="C263" s="11"/>
    </row>
    <row r="264" spans="1:3" s="12" customFormat="1" x14ac:dyDescent="0.25">
      <c r="A264" s="13"/>
      <c r="C264" s="11"/>
    </row>
    <row r="265" spans="1:3" s="12" customFormat="1" x14ac:dyDescent="0.25">
      <c r="A265" s="13"/>
      <c r="C265" s="11"/>
    </row>
    <row r="266" spans="1:3" s="12" customFormat="1" x14ac:dyDescent="0.25">
      <c r="A266" s="13"/>
      <c r="C266" s="11"/>
    </row>
    <row r="267" spans="1:3" s="12" customFormat="1" x14ac:dyDescent="0.25">
      <c r="A267" s="13"/>
      <c r="C267" s="11"/>
    </row>
    <row r="268" spans="1:3" s="12" customFormat="1" x14ac:dyDescent="0.25">
      <c r="A268" s="13"/>
      <c r="C268" s="11"/>
    </row>
    <row r="269" spans="1:3" s="12" customFormat="1" x14ac:dyDescent="0.25">
      <c r="A269" s="13"/>
      <c r="C269" s="11"/>
    </row>
    <row r="270" spans="1:3" s="12" customFormat="1" x14ac:dyDescent="0.25">
      <c r="A270" s="13"/>
      <c r="C270" s="11"/>
    </row>
    <row r="271" spans="1:3" s="12" customFormat="1" x14ac:dyDescent="0.25">
      <c r="A271" s="13"/>
      <c r="C271" s="11"/>
    </row>
    <row r="272" spans="1:3" s="12" customFormat="1" x14ac:dyDescent="0.25">
      <c r="A272" s="13"/>
      <c r="C272" s="11"/>
    </row>
    <row r="273" spans="1:3" s="12" customFormat="1" x14ac:dyDescent="0.25">
      <c r="A273" s="13"/>
      <c r="C273" s="11"/>
    </row>
    <row r="274" spans="1:3" s="12" customFormat="1" x14ac:dyDescent="0.25">
      <c r="A274" s="13"/>
      <c r="C274" s="11"/>
    </row>
    <row r="275" spans="1:3" s="12" customFormat="1" x14ac:dyDescent="0.25">
      <c r="A275" s="13"/>
      <c r="C275" s="11"/>
    </row>
    <row r="276" spans="1:3" s="12" customFormat="1" x14ac:dyDescent="0.25">
      <c r="A276" s="13"/>
      <c r="C276" s="11"/>
    </row>
    <row r="277" spans="1:3" s="12" customFormat="1" x14ac:dyDescent="0.25">
      <c r="A277" s="13"/>
      <c r="C277" s="11"/>
    </row>
    <row r="278" spans="1:3" s="12" customFormat="1" x14ac:dyDescent="0.25">
      <c r="A278" s="13"/>
      <c r="C278" s="11"/>
    </row>
    <row r="279" spans="1:3" s="12" customFormat="1" x14ac:dyDescent="0.25">
      <c r="A279" s="13"/>
      <c r="C279" s="11"/>
    </row>
    <row r="280" spans="1:3" s="12" customFormat="1" x14ac:dyDescent="0.25">
      <c r="A280" s="13"/>
      <c r="C280" s="11"/>
    </row>
    <row r="281" spans="1:3" s="12" customFormat="1" x14ac:dyDescent="0.25">
      <c r="A281" s="13"/>
      <c r="C281" s="11"/>
    </row>
    <row r="282" spans="1:3" s="12" customFormat="1" x14ac:dyDescent="0.25">
      <c r="A282" s="13"/>
      <c r="C282" s="11"/>
    </row>
    <row r="283" spans="1:3" s="12" customFormat="1" x14ac:dyDescent="0.25">
      <c r="A283" s="13"/>
      <c r="C283" s="11"/>
    </row>
    <row r="284" spans="1:3" s="12" customFormat="1" x14ac:dyDescent="0.25">
      <c r="A284" s="13"/>
      <c r="C284" s="11"/>
    </row>
    <row r="285" spans="1:3" s="12" customFormat="1" x14ac:dyDescent="0.25">
      <c r="A285" s="13"/>
      <c r="C285" s="11"/>
    </row>
    <row r="286" spans="1:3" s="12" customFormat="1" x14ac:dyDescent="0.25">
      <c r="A286" s="13"/>
      <c r="C286" s="11"/>
    </row>
    <row r="287" spans="1:3" s="12" customFormat="1" x14ac:dyDescent="0.25">
      <c r="A287" s="13"/>
      <c r="C287" s="11"/>
    </row>
    <row r="288" spans="1:3" s="12" customFormat="1" x14ac:dyDescent="0.25">
      <c r="A288" s="13"/>
      <c r="C288" s="11"/>
    </row>
    <row r="289" spans="1:3" s="12" customFormat="1" x14ac:dyDescent="0.25">
      <c r="A289" s="13"/>
      <c r="C289" s="11"/>
    </row>
    <row r="290" spans="1:3" s="12" customFormat="1" x14ac:dyDescent="0.25">
      <c r="A290" s="13"/>
      <c r="C290" s="11"/>
    </row>
    <row r="291" spans="1:3" s="12" customFormat="1" x14ac:dyDescent="0.25">
      <c r="A291" s="13"/>
      <c r="C291" s="11"/>
    </row>
    <row r="292" spans="1:3" s="12" customFormat="1" x14ac:dyDescent="0.25">
      <c r="A292" s="13"/>
      <c r="C292" s="11"/>
    </row>
    <row r="293" spans="1:3" s="12" customFormat="1" x14ac:dyDescent="0.25">
      <c r="A293" s="13"/>
      <c r="C293" s="11"/>
    </row>
    <row r="294" spans="1:3" s="12" customFormat="1" x14ac:dyDescent="0.25">
      <c r="A294" s="13"/>
      <c r="C294" s="11"/>
    </row>
    <row r="295" spans="1:3" s="12" customFormat="1" x14ac:dyDescent="0.25">
      <c r="A295" s="13"/>
      <c r="C295" s="11"/>
    </row>
    <row r="296" spans="1:3" s="12" customFormat="1" x14ac:dyDescent="0.25">
      <c r="A296" s="13"/>
      <c r="C296" s="11"/>
    </row>
    <row r="297" spans="1:3" s="12" customFormat="1" x14ac:dyDescent="0.25">
      <c r="A297" s="13"/>
      <c r="C297" s="11"/>
    </row>
    <row r="298" spans="1:3" s="12" customFormat="1" x14ac:dyDescent="0.25">
      <c r="A298" s="13"/>
      <c r="C298" s="11"/>
    </row>
    <row r="299" spans="1:3" s="12" customFormat="1" x14ac:dyDescent="0.25">
      <c r="A299" s="13"/>
      <c r="C299" s="11"/>
    </row>
    <row r="300" spans="1:3" s="12" customFormat="1" x14ac:dyDescent="0.25">
      <c r="A300" s="13"/>
      <c r="C300" s="11"/>
    </row>
    <row r="301" spans="1:3" s="12" customFormat="1" x14ac:dyDescent="0.25">
      <c r="A301" s="13"/>
      <c r="C301" s="11"/>
    </row>
    <row r="302" spans="1:3" s="12" customFormat="1" x14ac:dyDescent="0.25">
      <c r="A302" s="13"/>
      <c r="C302" s="11"/>
    </row>
    <row r="303" spans="1:3" s="12" customFormat="1" x14ac:dyDescent="0.25">
      <c r="A303" s="13"/>
      <c r="C303" s="11"/>
    </row>
    <row r="304" spans="1:3" s="12" customFormat="1" x14ac:dyDescent="0.25">
      <c r="A304" s="13"/>
      <c r="C304" s="11"/>
    </row>
    <row r="305" spans="1:3" s="12" customFormat="1" x14ac:dyDescent="0.25">
      <c r="A305" s="13"/>
      <c r="C305" s="11"/>
    </row>
    <row r="306" spans="1:3" s="12" customFormat="1" x14ac:dyDescent="0.25">
      <c r="A306" s="13"/>
      <c r="C306" s="11"/>
    </row>
    <row r="307" spans="1:3" s="12" customFormat="1" x14ac:dyDescent="0.25">
      <c r="A307" s="13"/>
      <c r="C307" s="11"/>
    </row>
    <row r="308" spans="1:3" s="12" customFormat="1" x14ac:dyDescent="0.25">
      <c r="A308" s="13"/>
      <c r="C308" s="11"/>
    </row>
    <row r="309" spans="1:3" s="12" customFormat="1" x14ac:dyDescent="0.25">
      <c r="A309" s="13"/>
      <c r="C309" s="11"/>
    </row>
    <row r="310" spans="1:3" s="12" customFormat="1" x14ac:dyDescent="0.25">
      <c r="A310" s="13"/>
      <c r="C310" s="11"/>
    </row>
    <row r="311" spans="1:3" s="12" customFormat="1" x14ac:dyDescent="0.25">
      <c r="A311" s="13"/>
      <c r="C311" s="11"/>
    </row>
    <row r="312" spans="1:3" s="12" customFormat="1" x14ac:dyDescent="0.25">
      <c r="A312" s="13"/>
      <c r="C312" s="11"/>
    </row>
    <row r="313" spans="1:3" s="12" customFormat="1" x14ac:dyDescent="0.25">
      <c r="A313" s="13"/>
      <c r="C313" s="11"/>
    </row>
    <row r="314" spans="1:3" s="12" customFormat="1" x14ac:dyDescent="0.25">
      <c r="A314" s="13"/>
      <c r="C314" s="11"/>
    </row>
    <row r="315" spans="1:3" s="12" customFormat="1" x14ac:dyDescent="0.25">
      <c r="A315" s="13"/>
      <c r="C315" s="11"/>
    </row>
    <row r="316" spans="1:3" s="12" customFormat="1" x14ac:dyDescent="0.25">
      <c r="A316" s="13"/>
      <c r="C316" s="11"/>
    </row>
    <row r="317" spans="1:3" s="12" customFormat="1" x14ac:dyDescent="0.25">
      <c r="A317" s="13"/>
      <c r="C317" s="11"/>
    </row>
    <row r="318" spans="1:3" s="12" customFormat="1" x14ac:dyDescent="0.25">
      <c r="A318" s="13"/>
      <c r="C318" s="11"/>
    </row>
    <row r="319" spans="1:3" s="12" customFormat="1" x14ac:dyDescent="0.25">
      <c r="A319" s="13"/>
      <c r="C319" s="11"/>
    </row>
    <row r="320" spans="1:3" s="12" customFormat="1" x14ac:dyDescent="0.25">
      <c r="A320" s="13"/>
      <c r="C320" s="11"/>
    </row>
    <row r="321" spans="1:3" s="12" customFormat="1" x14ac:dyDescent="0.25">
      <c r="A321" s="13"/>
      <c r="C321" s="11"/>
    </row>
    <row r="322" spans="1:3" s="12" customFormat="1" x14ac:dyDescent="0.25">
      <c r="A322" s="13"/>
      <c r="C322" s="11"/>
    </row>
    <row r="323" spans="1:3" s="12" customFormat="1" x14ac:dyDescent="0.25">
      <c r="A323" s="13"/>
      <c r="C323" s="11"/>
    </row>
    <row r="324" spans="1:3" s="12" customFormat="1" x14ac:dyDescent="0.25">
      <c r="A324" s="13"/>
      <c r="C324" s="11"/>
    </row>
    <row r="325" spans="1:3" s="12" customFormat="1" x14ac:dyDescent="0.25">
      <c r="A325" s="13"/>
      <c r="C325" s="11"/>
    </row>
    <row r="326" spans="1:3" s="12" customFormat="1" x14ac:dyDescent="0.25">
      <c r="A326" s="13"/>
      <c r="C326" s="11"/>
    </row>
    <row r="327" spans="1:3" s="12" customFormat="1" x14ac:dyDescent="0.25">
      <c r="A327" s="13"/>
      <c r="C327" s="11"/>
    </row>
    <row r="328" spans="1:3" s="12" customFormat="1" x14ac:dyDescent="0.25">
      <c r="A328" s="13"/>
      <c r="C328" s="11"/>
    </row>
    <row r="329" spans="1:3" s="12" customFormat="1" x14ac:dyDescent="0.25">
      <c r="A329" s="13"/>
      <c r="C329" s="11"/>
    </row>
    <row r="330" spans="1:3" s="12" customFormat="1" x14ac:dyDescent="0.25">
      <c r="A330" s="13"/>
      <c r="C330" s="11"/>
    </row>
    <row r="331" spans="1:3" s="12" customFormat="1" x14ac:dyDescent="0.25">
      <c r="A331" s="13"/>
      <c r="C331" s="11"/>
    </row>
    <row r="332" spans="1:3" s="12" customFormat="1" x14ac:dyDescent="0.25">
      <c r="A332" s="13"/>
      <c r="C332" s="11"/>
    </row>
    <row r="333" spans="1:3" s="12" customFormat="1" x14ac:dyDescent="0.25">
      <c r="A333" s="13"/>
      <c r="C333" s="11"/>
    </row>
    <row r="334" spans="1:3" s="12" customFormat="1" x14ac:dyDescent="0.25">
      <c r="A334" s="13"/>
      <c r="C334" s="11"/>
    </row>
    <row r="335" spans="1:3" s="12" customFormat="1" x14ac:dyDescent="0.25">
      <c r="A335" s="13"/>
      <c r="C335" s="11"/>
    </row>
    <row r="336" spans="1:3" s="12" customFormat="1" x14ac:dyDescent="0.25">
      <c r="A336" s="13"/>
      <c r="C336" s="11"/>
    </row>
    <row r="337" spans="1:3" s="12" customFormat="1" x14ac:dyDescent="0.25">
      <c r="A337" s="13"/>
      <c r="C337" s="11"/>
    </row>
    <row r="338" spans="1:3" s="12" customFormat="1" x14ac:dyDescent="0.25">
      <c r="A338" s="13"/>
      <c r="C338" s="11"/>
    </row>
    <row r="339" spans="1:3" s="12" customFormat="1" x14ac:dyDescent="0.25">
      <c r="A339" s="13"/>
      <c r="C339" s="11"/>
    </row>
    <row r="340" spans="1:3" s="12" customFormat="1" x14ac:dyDescent="0.25">
      <c r="A340" s="13"/>
      <c r="C340" s="11"/>
    </row>
    <row r="341" spans="1:3" s="12" customFormat="1" x14ac:dyDescent="0.25">
      <c r="A341" s="13"/>
      <c r="C341" s="11"/>
    </row>
    <row r="342" spans="1:3" s="12" customFormat="1" x14ac:dyDescent="0.25">
      <c r="A342" s="13"/>
      <c r="C342" s="11"/>
    </row>
    <row r="343" spans="1:3" s="12" customFormat="1" x14ac:dyDescent="0.25">
      <c r="A343" s="13"/>
      <c r="C343" s="11"/>
    </row>
    <row r="344" spans="1:3" s="12" customFormat="1" x14ac:dyDescent="0.25">
      <c r="A344" s="13"/>
      <c r="C344" s="11"/>
    </row>
    <row r="345" spans="1:3" s="12" customFormat="1" x14ac:dyDescent="0.25">
      <c r="A345" s="13"/>
      <c r="C345" s="11"/>
    </row>
    <row r="346" spans="1:3" s="12" customFormat="1" x14ac:dyDescent="0.25">
      <c r="A346" s="13"/>
      <c r="C346" s="11"/>
    </row>
    <row r="347" spans="1:3" s="12" customFormat="1" x14ac:dyDescent="0.25">
      <c r="A347" s="13"/>
      <c r="C347" s="11"/>
    </row>
    <row r="348" spans="1:3" s="12" customFormat="1" x14ac:dyDescent="0.25">
      <c r="A348" s="13"/>
      <c r="C348" s="11"/>
    </row>
    <row r="349" spans="1:3" s="12" customFormat="1" x14ac:dyDescent="0.25">
      <c r="A349" s="13"/>
      <c r="C349" s="11"/>
    </row>
    <row r="350" spans="1:3" s="12" customFormat="1" x14ac:dyDescent="0.25">
      <c r="A350" s="13"/>
      <c r="C350" s="11"/>
    </row>
    <row r="351" spans="1:3" s="12" customFormat="1" x14ac:dyDescent="0.25">
      <c r="A351" s="13"/>
      <c r="C351" s="11"/>
    </row>
    <row r="352" spans="1:3" s="12" customFormat="1" x14ac:dyDescent="0.25">
      <c r="A352" s="13"/>
      <c r="C352" s="11"/>
    </row>
    <row r="353" spans="1:3" s="12" customFormat="1" x14ac:dyDescent="0.25">
      <c r="A353" s="13"/>
      <c r="C353" s="11"/>
    </row>
    <row r="354" spans="1:3" s="12" customFormat="1" x14ac:dyDescent="0.25">
      <c r="A354" s="13"/>
      <c r="C354" s="11"/>
    </row>
    <row r="355" spans="1:3" s="12" customFormat="1" x14ac:dyDescent="0.25">
      <c r="A355" s="13"/>
      <c r="C355" s="11"/>
    </row>
    <row r="356" spans="1:3" s="12" customFormat="1" x14ac:dyDescent="0.25">
      <c r="A356" s="13"/>
      <c r="C356" s="11"/>
    </row>
    <row r="357" spans="1:3" s="12" customFormat="1" x14ac:dyDescent="0.25">
      <c r="A357" s="13"/>
      <c r="C357" s="11"/>
    </row>
    <row r="358" spans="1:3" s="12" customFormat="1" x14ac:dyDescent="0.25">
      <c r="A358" s="13"/>
      <c r="C358" s="11"/>
    </row>
    <row r="359" spans="1:3" s="12" customFormat="1" x14ac:dyDescent="0.25">
      <c r="A359" s="13"/>
      <c r="C359" s="11"/>
    </row>
    <row r="360" spans="1:3" s="12" customFormat="1" x14ac:dyDescent="0.25">
      <c r="A360" s="13"/>
      <c r="C360" s="11"/>
    </row>
    <row r="361" spans="1:3" s="12" customFormat="1" x14ac:dyDescent="0.25">
      <c r="A361" s="13"/>
      <c r="C361" s="11"/>
    </row>
    <row r="362" spans="1:3" s="12" customFormat="1" x14ac:dyDescent="0.25">
      <c r="A362" s="13"/>
      <c r="C362" s="11"/>
    </row>
    <row r="363" spans="1:3" s="12" customFormat="1" x14ac:dyDescent="0.25">
      <c r="A363" s="13"/>
      <c r="C363" s="11"/>
    </row>
    <row r="364" spans="1:3" s="12" customFormat="1" x14ac:dyDescent="0.25">
      <c r="A364" s="13"/>
      <c r="C364" s="11"/>
    </row>
    <row r="365" spans="1:3" s="12" customFormat="1" x14ac:dyDescent="0.25">
      <c r="A365" s="13"/>
      <c r="C365" s="11"/>
    </row>
    <row r="366" spans="1:3" s="12" customFormat="1" x14ac:dyDescent="0.25">
      <c r="A366" s="13"/>
      <c r="C366" s="11"/>
    </row>
    <row r="367" spans="1:3" s="12" customFormat="1" x14ac:dyDescent="0.25">
      <c r="A367" s="13"/>
      <c r="C367" s="11"/>
    </row>
    <row r="368" spans="1:3" s="12" customFormat="1" x14ac:dyDescent="0.25">
      <c r="A368" s="13"/>
      <c r="C368" s="11"/>
    </row>
    <row r="369" spans="1:3" s="12" customFormat="1" x14ac:dyDescent="0.25">
      <c r="A369" s="13"/>
      <c r="C369" s="11"/>
    </row>
    <row r="370" spans="1:3" s="12" customFormat="1" x14ac:dyDescent="0.25">
      <c r="A370" s="13"/>
      <c r="C370" s="11"/>
    </row>
    <row r="371" spans="1:3" s="12" customFormat="1" x14ac:dyDescent="0.25">
      <c r="A371" s="13"/>
      <c r="C371" s="11"/>
    </row>
    <row r="372" spans="1:3" s="12" customFormat="1" x14ac:dyDescent="0.25">
      <c r="A372" s="13"/>
      <c r="C372" s="11"/>
    </row>
    <row r="373" spans="1:3" s="12" customFormat="1" x14ac:dyDescent="0.25">
      <c r="A373" s="13"/>
      <c r="C373" s="11"/>
    </row>
    <row r="374" spans="1:3" s="12" customFormat="1" x14ac:dyDescent="0.25">
      <c r="A374" s="13"/>
      <c r="C374" s="11"/>
    </row>
    <row r="375" spans="1:3" s="12" customFormat="1" x14ac:dyDescent="0.25">
      <c r="A375" s="13"/>
      <c r="C375" s="11"/>
    </row>
    <row r="376" spans="1:3" s="12" customFormat="1" x14ac:dyDescent="0.25">
      <c r="A376" s="13"/>
      <c r="C376" s="11"/>
    </row>
    <row r="377" spans="1:3" s="12" customFormat="1" x14ac:dyDescent="0.25">
      <c r="A377" s="13"/>
      <c r="C377" s="11"/>
    </row>
    <row r="378" spans="1:3" s="12" customFormat="1" x14ac:dyDescent="0.25">
      <c r="A378" s="13"/>
      <c r="C378" s="11"/>
    </row>
    <row r="379" spans="1:3" s="12" customFormat="1" x14ac:dyDescent="0.25">
      <c r="A379" s="13"/>
      <c r="C379" s="11"/>
    </row>
    <row r="380" spans="1:3" s="12" customFormat="1" x14ac:dyDescent="0.25">
      <c r="A380" s="13"/>
      <c r="C380" s="11"/>
    </row>
    <row r="381" spans="1:3" s="12" customFormat="1" x14ac:dyDescent="0.25">
      <c r="A381" s="13"/>
      <c r="C381" s="11"/>
    </row>
    <row r="382" spans="1:3" s="12" customFormat="1" x14ac:dyDescent="0.25">
      <c r="A382" s="13"/>
      <c r="C382" s="11"/>
    </row>
    <row r="383" spans="1:3" s="12" customFormat="1" x14ac:dyDescent="0.25">
      <c r="A383" s="13"/>
      <c r="C383" s="11"/>
    </row>
    <row r="384" spans="1:3" s="12" customFormat="1" x14ac:dyDescent="0.25">
      <c r="A384" s="13"/>
      <c r="C384" s="11"/>
    </row>
    <row r="385" spans="1:3" s="12" customFormat="1" x14ac:dyDescent="0.25">
      <c r="A385" s="13"/>
      <c r="C385" s="11"/>
    </row>
    <row r="386" spans="1:3" s="12" customFormat="1" x14ac:dyDescent="0.25">
      <c r="A386" s="13"/>
      <c r="C386" s="11"/>
    </row>
    <row r="387" spans="1:3" s="12" customFormat="1" x14ac:dyDescent="0.25">
      <c r="A387" s="13"/>
      <c r="C387" s="11"/>
    </row>
    <row r="388" spans="1:3" s="12" customFormat="1" x14ac:dyDescent="0.25">
      <c r="A388" s="13"/>
      <c r="C388" s="11"/>
    </row>
    <row r="389" spans="1:3" s="12" customFormat="1" x14ac:dyDescent="0.25">
      <c r="A389" s="13"/>
      <c r="C389" s="11"/>
    </row>
    <row r="390" spans="1:3" s="12" customFormat="1" x14ac:dyDescent="0.25">
      <c r="A390" s="13"/>
      <c r="C390" s="11"/>
    </row>
    <row r="391" spans="1:3" s="12" customFormat="1" x14ac:dyDescent="0.25">
      <c r="A391" s="13"/>
      <c r="C391" s="11"/>
    </row>
    <row r="392" spans="1:3" s="12" customFormat="1" x14ac:dyDescent="0.25">
      <c r="A392" s="13"/>
      <c r="C392" s="11"/>
    </row>
    <row r="393" spans="1:3" s="12" customFormat="1" x14ac:dyDescent="0.25">
      <c r="A393" s="13"/>
      <c r="C393" s="11"/>
    </row>
    <row r="394" spans="1:3" s="12" customFormat="1" x14ac:dyDescent="0.25">
      <c r="A394" s="13"/>
      <c r="C394" s="11"/>
    </row>
    <row r="395" spans="1:3" s="12" customFormat="1" x14ac:dyDescent="0.25">
      <c r="A395" s="13"/>
      <c r="C395" s="11"/>
    </row>
    <row r="396" spans="1:3" s="12" customFormat="1" x14ac:dyDescent="0.25">
      <c r="A396" s="13"/>
      <c r="C396" s="11"/>
    </row>
    <row r="397" spans="1:3" s="12" customFormat="1" x14ac:dyDescent="0.25">
      <c r="A397" s="13"/>
      <c r="C397" s="11"/>
    </row>
    <row r="398" spans="1:3" s="12" customFormat="1" x14ac:dyDescent="0.25">
      <c r="A398" s="13"/>
      <c r="C398" s="11"/>
    </row>
    <row r="399" spans="1:3" s="12" customFormat="1" x14ac:dyDescent="0.25">
      <c r="A399" s="13"/>
      <c r="C399" s="11"/>
    </row>
    <row r="400" spans="1:3" s="12" customFormat="1" x14ac:dyDescent="0.25">
      <c r="A400" s="13"/>
      <c r="C400" s="11"/>
    </row>
    <row r="401" spans="1:3" s="12" customFormat="1" x14ac:dyDescent="0.25">
      <c r="A401" s="13"/>
      <c r="C401" s="11"/>
    </row>
    <row r="402" spans="1:3" s="12" customFormat="1" x14ac:dyDescent="0.25">
      <c r="A402" s="13"/>
      <c r="C402" s="11"/>
    </row>
    <row r="403" spans="1:3" s="12" customFormat="1" x14ac:dyDescent="0.25">
      <c r="A403" s="13"/>
      <c r="C403" s="11"/>
    </row>
    <row r="404" spans="1:3" s="12" customFormat="1" x14ac:dyDescent="0.25">
      <c r="A404" s="13"/>
      <c r="C404" s="11"/>
    </row>
    <row r="405" spans="1:3" s="12" customFormat="1" x14ac:dyDescent="0.25">
      <c r="A405" s="13"/>
      <c r="C405" s="11"/>
    </row>
    <row r="406" spans="1:3" s="12" customFormat="1" x14ac:dyDescent="0.25">
      <c r="A406" s="13"/>
      <c r="C406" s="11"/>
    </row>
    <row r="407" spans="1:3" s="12" customFormat="1" x14ac:dyDescent="0.25">
      <c r="A407" s="13"/>
      <c r="C407" s="11"/>
    </row>
    <row r="408" spans="1:3" s="12" customFormat="1" x14ac:dyDescent="0.25">
      <c r="A408" s="13"/>
      <c r="C408" s="11"/>
    </row>
    <row r="409" spans="1:3" s="12" customFormat="1" x14ac:dyDescent="0.25">
      <c r="A409" s="13"/>
      <c r="C409" s="11"/>
    </row>
    <row r="410" spans="1:3" s="12" customFormat="1" x14ac:dyDescent="0.25">
      <c r="A410" s="13"/>
      <c r="C410" s="11"/>
    </row>
    <row r="411" spans="1:3" s="12" customFormat="1" x14ac:dyDescent="0.25">
      <c r="A411" s="13"/>
      <c r="C411" s="11"/>
    </row>
    <row r="412" spans="1:3" s="12" customFormat="1" x14ac:dyDescent="0.25">
      <c r="A412" s="13"/>
      <c r="C412" s="11"/>
    </row>
    <row r="413" spans="1:3" s="12" customFormat="1" x14ac:dyDescent="0.25">
      <c r="A413" s="13"/>
      <c r="C413" s="11"/>
    </row>
    <row r="414" spans="1:3" s="12" customFormat="1" x14ac:dyDescent="0.25">
      <c r="A414" s="13"/>
      <c r="C414" s="11"/>
    </row>
    <row r="415" spans="1:3" s="12" customFormat="1" x14ac:dyDescent="0.25">
      <c r="A415" s="13"/>
      <c r="C415" s="11"/>
    </row>
    <row r="416" spans="1:3" s="12" customFormat="1" x14ac:dyDescent="0.25">
      <c r="A416" s="13"/>
      <c r="C416" s="11"/>
    </row>
    <row r="417" spans="1:3" s="12" customFormat="1" x14ac:dyDescent="0.25">
      <c r="A417" s="13"/>
      <c r="C417" s="11"/>
    </row>
    <row r="418" spans="1:3" s="12" customFormat="1" x14ac:dyDescent="0.25">
      <c r="A418" s="13"/>
      <c r="C418" s="11"/>
    </row>
    <row r="419" spans="1:3" s="12" customFormat="1" x14ac:dyDescent="0.25">
      <c r="A419" s="13"/>
      <c r="C419" s="11"/>
    </row>
    <row r="420" spans="1:3" s="12" customFormat="1" x14ac:dyDescent="0.25">
      <c r="A420" s="13"/>
      <c r="C420" s="11"/>
    </row>
    <row r="421" spans="1:3" s="12" customFormat="1" x14ac:dyDescent="0.25">
      <c r="A421" s="13"/>
      <c r="C421" s="11"/>
    </row>
    <row r="422" spans="1:3" s="12" customFormat="1" x14ac:dyDescent="0.25">
      <c r="A422" s="13"/>
      <c r="C422" s="11"/>
    </row>
    <row r="423" spans="1:3" s="12" customFormat="1" x14ac:dyDescent="0.25">
      <c r="A423" s="13"/>
      <c r="C423" s="11"/>
    </row>
    <row r="424" spans="1:3" s="12" customFormat="1" x14ac:dyDescent="0.25">
      <c r="A424" s="13"/>
      <c r="C424" s="11"/>
    </row>
    <row r="425" spans="1:3" s="12" customFormat="1" x14ac:dyDescent="0.25">
      <c r="A425" s="13"/>
      <c r="C425" s="11"/>
    </row>
    <row r="426" spans="1:3" s="12" customFormat="1" x14ac:dyDescent="0.25">
      <c r="A426" s="13"/>
      <c r="C426" s="11"/>
    </row>
    <row r="427" spans="1:3" s="12" customFormat="1" x14ac:dyDescent="0.25">
      <c r="A427" s="13"/>
      <c r="C427" s="11"/>
    </row>
    <row r="428" spans="1:3" s="12" customFormat="1" x14ac:dyDescent="0.25">
      <c r="A428" s="13"/>
      <c r="C428" s="11"/>
    </row>
    <row r="429" spans="1:3" s="12" customFormat="1" x14ac:dyDescent="0.25">
      <c r="A429" s="13"/>
      <c r="C429" s="11"/>
    </row>
    <row r="430" spans="1:3" s="12" customFormat="1" x14ac:dyDescent="0.25">
      <c r="A430" s="13"/>
      <c r="C430" s="11"/>
    </row>
    <row r="431" spans="1:3" s="12" customFormat="1" x14ac:dyDescent="0.25">
      <c r="A431" s="13"/>
      <c r="C431" s="11"/>
    </row>
    <row r="432" spans="1:3" s="12" customFormat="1" x14ac:dyDescent="0.25">
      <c r="A432" s="13"/>
      <c r="C432" s="11"/>
    </row>
    <row r="433" spans="1:3" s="12" customFormat="1" x14ac:dyDescent="0.25">
      <c r="A433" s="13"/>
      <c r="C433" s="11"/>
    </row>
    <row r="434" spans="1:3" s="12" customFormat="1" x14ac:dyDescent="0.25">
      <c r="A434" s="13"/>
      <c r="C434" s="11"/>
    </row>
    <row r="435" spans="1:3" s="12" customFormat="1" x14ac:dyDescent="0.25">
      <c r="A435" s="13"/>
      <c r="C435" s="11"/>
    </row>
    <row r="436" spans="1:3" s="12" customFormat="1" x14ac:dyDescent="0.25">
      <c r="A436" s="13"/>
      <c r="C436" s="11"/>
    </row>
    <row r="437" spans="1:3" s="12" customFormat="1" x14ac:dyDescent="0.25">
      <c r="A437" s="13"/>
      <c r="C437" s="11"/>
    </row>
    <row r="438" spans="1:3" s="12" customFormat="1" x14ac:dyDescent="0.25">
      <c r="A438" s="13"/>
      <c r="C438" s="11"/>
    </row>
    <row r="439" spans="1:3" s="12" customFormat="1" x14ac:dyDescent="0.25">
      <c r="A439" s="13"/>
      <c r="C439" s="11"/>
    </row>
    <row r="440" spans="1:3" s="12" customFormat="1" x14ac:dyDescent="0.25">
      <c r="A440" s="13"/>
      <c r="C440" s="11"/>
    </row>
    <row r="441" spans="1:3" s="12" customFormat="1" x14ac:dyDescent="0.25">
      <c r="A441" s="13"/>
      <c r="C441" s="11"/>
    </row>
    <row r="442" spans="1:3" s="12" customFormat="1" x14ac:dyDescent="0.25">
      <c r="A442" s="13"/>
      <c r="C442" s="11"/>
    </row>
    <row r="443" spans="1:3" s="12" customFormat="1" x14ac:dyDescent="0.25">
      <c r="A443" s="13"/>
      <c r="C443" s="11"/>
    </row>
    <row r="444" spans="1:3" s="12" customFormat="1" x14ac:dyDescent="0.25">
      <c r="A444" s="13"/>
      <c r="C444" s="11"/>
    </row>
    <row r="445" spans="1:3" s="12" customFormat="1" x14ac:dyDescent="0.25">
      <c r="A445" s="13"/>
      <c r="C445" s="11"/>
    </row>
    <row r="446" spans="1:3" s="12" customFormat="1" x14ac:dyDescent="0.25">
      <c r="A446" s="13"/>
      <c r="C446" s="11"/>
    </row>
    <row r="447" spans="1:3" s="12" customFormat="1" x14ac:dyDescent="0.25">
      <c r="A447" s="13"/>
      <c r="C447" s="11"/>
    </row>
    <row r="448" spans="1:3" s="12" customFormat="1" x14ac:dyDescent="0.25">
      <c r="A448" s="13"/>
      <c r="C448" s="11"/>
    </row>
    <row r="449" spans="1:3" s="12" customFormat="1" x14ac:dyDescent="0.25">
      <c r="A449" s="13"/>
      <c r="C449" s="11"/>
    </row>
    <row r="450" spans="1:3" s="12" customFormat="1" x14ac:dyDescent="0.25">
      <c r="A450" s="13"/>
      <c r="C450" s="11"/>
    </row>
    <row r="451" spans="1:3" s="12" customFormat="1" x14ac:dyDescent="0.25">
      <c r="A451" s="13"/>
      <c r="C451" s="11"/>
    </row>
    <row r="452" spans="1:3" s="12" customFormat="1" x14ac:dyDescent="0.25">
      <c r="A452" s="13"/>
      <c r="C452" s="11"/>
    </row>
    <row r="453" spans="1:3" s="12" customFormat="1" x14ac:dyDescent="0.25">
      <c r="A453" s="13"/>
      <c r="C453" s="11"/>
    </row>
    <row r="454" spans="1:3" s="12" customFormat="1" x14ac:dyDescent="0.25">
      <c r="A454" s="13"/>
      <c r="C454" s="11"/>
    </row>
    <row r="455" spans="1:3" s="12" customFormat="1" x14ac:dyDescent="0.25">
      <c r="A455" s="13"/>
      <c r="C455" s="11"/>
    </row>
    <row r="456" spans="1:3" s="12" customFormat="1" x14ac:dyDescent="0.25">
      <c r="A456" s="13"/>
      <c r="C456" s="11"/>
    </row>
    <row r="457" spans="1:3" s="12" customFormat="1" x14ac:dyDescent="0.25">
      <c r="A457" s="13"/>
      <c r="C457" s="11"/>
    </row>
    <row r="458" spans="1:3" s="12" customFormat="1" x14ac:dyDescent="0.25">
      <c r="A458" s="13"/>
      <c r="C458" s="11"/>
    </row>
    <row r="459" spans="1:3" s="12" customFormat="1" x14ac:dyDescent="0.25">
      <c r="A459" s="13"/>
      <c r="C459" s="11"/>
    </row>
    <row r="460" spans="1:3" s="12" customFormat="1" x14ac:dyDescent="0.25">
      <c r="A460" s="13"/>
      <c r="C460" s="11"/>
    </row>
    <row r="461" spans="1:3" s="12" customFormat="1" x14ac:dyDescent="0.25">
      <c r="A461" s="13"/>
      <c r="C461" s="11"/>
    </row>
    <row r="462" spans="1:3" s="12" customFormat="1" x14ac:dyDescent="0.25">
      <c r="A462" s="13"/>
      <c r="C462" s="11"/>
    </row>
    <row r="463" spans="1:3" s="12" customFormat="1" x14ac:dyDescent="0.25">
      <c r="A463" s="13"/>
      <c r="C463" s="11"/>
    </row>
    <row r="464" spans="1:3" s="12" customFormat="1" x14ac:dyDescent="0.25">
      <c r="A464" s="13"/>
      <c r="C464" s="11"/>
    </row>
    <row r="465" spans="1:3" s="12" customFormat="1" x14ac:dyDescent="0.25">
      <c r="A465" s="13"/>
      <c r="C465" s="11"/>
    </row>
    <row r="466" spans="1:3" s="12" customFormat="1" x14ac:dyDescent="0.25">
      <c r="A466" s="13"/>
      <c r="C466" s="11"/>
    </row>
    <row r="467" spans="1:3" s="12" customFormat="1" x14ac:dyDescent="0.25">
      <c r="A467" s="13"/>
      <c r="C467" s="11"/>
    </row>
    <row r="468" spans="1:3" s="12" customFormat="1" x14ac:dyDescent="0.25">
      <c r="A468" s="13"/>
      <c r="C468" s="11"/>
    </row>
    <row r="469" spans="1:3" s="12" customFormat="1" x14ac:dyDescent="0.25">
      <c r="A469" s="13"/>
      <c r="C469" s="11"/>
    </row>
    <row r="470" spans="1:3" s="12" customFormat="1" x14ac:dyDescent="0.25">
      <c r="A470" s="13"/>
      <c r="C470" s="11"/>
    </row>
    <row r="471" spans="1:3" s="12" customFormat="1" x14ac:dyDescent="0.25">
      <c r="A471" s="13"/>
      <c r="C471" s="11"/>
    </row>
    <row r="472" spans="1:3" s="12" customFormat="1" x14ac:dyDescent="0.25">
      <c r="A472" s="13"/>
      <c r="C472" s="11"/>
    </row>
    <row r="473" spans="1:3" s="12" customFormat="1" x14ac:dyDescent="0.25">
      <c r="A473" s="13"/>
      <c r="C473" s="11"/>
    </row>
    <row r="474" spans="1:3" s="12" customFormat="1" x14ac:dyDescent="0.25">
      <c r="A474" s="13"/>
      <c r="C474" s="11"/>
    </row>
    <row r="475" spans="1:3" s="12" customFormat="1" x14ac:dyDescent="0.25">
      <c r="A475" s="13"/>
      <c r="C475" s="11"/>
    </row>
    <row r="476" spans="1:3" s="12" customFormat="1" x14ac:dyDescent="0.25">
      <c r="A476" s="13"/>
      <c r="C476" s="11"/>
    </row>
    <row r="477" spans="1:3" s="12" customFormat="1" x14ac:dyDescent="0.25">
      <c r="A477" s="13"/>
      <c r="C477" s="11"/>
    </row>
    <row r="478" spans="1:3" s="12" customFormat="1" x14ac:dyDescent="0.25">
      <c r="A478" s="13"/>
      <c r="C478" s="11"/>
    </row>
    <row r="479" spans="1:3" s="12" customFormat="1" x14ac:dyDescent="0.25">
      <c r="A479" s="13"/>
      <c r="C479" s="11"/>
    </row>
    <row r="480" spans="1:3" s="12" customFormat="1" x14ac:dyDescent="0.25">
      <c r="A480" s="13"/>
      <c r="C480" s="11"/>
    </row>
    <row r="481" spans="1:3" s="12" customFormat="1" x14ac:dyDescent="0.25">
      <c r="A481" s="13"/>
      <c r="C481" s="11"/>
    </row>
    <row r="482" spans="1:3" s="12" customFormat="1" x14ac:dyDescent="0.25">
      <c r="A482" s="13"/>
      <c r="C482" s="11"/>
    </row>
    <row r="483" spans="1:3" s="12" customFormat="1" x14ac:dyDescent="0.25">
      <c r="A483" s="13"/>
      <c r="C483" s="11"/>
    </row>
    <row r="484" spans="1:3" s="12" customFormat="1" x14ac:dyDescent="0.25">
      <c r="A484" s="13"/>
      <c r="C484" s="11"/>
    </row>
    <row r="485" spans="1:3" s="12" customFormat="1" x14ac:dyDescent="0.25">
      <c r="A485" s="13"/>
      <c r="C485" s="11"/>
    </row>
    <row r="486" spans="1:3" s="12" customFormat="1" x14ac:dyDescent="0.25">
      <c r="A486" s="13"/>
      <c r="C486" s="11"/>
    </row>
    <row r="487" spans="1:3" s="12" customFormat="1" x14ac:dyDescent="0.25">
      <c r="A487" s="13"/>
      <c r="C487" s="11"/>
    </row>
    <row r="488" spans="1:3" s="12" customFormat="1" x14ac:dyDescent="0.25">
      <c r="A488" s="13"/>
      <c r="C488" s="11"/>
    </row>
    <row r="489" spans="1:3" s="12" customFormat="1" x14ac:dyDescent="0.25">
      <c r="A489" s="13"/>
      <c r="C489" s="11"/>
    </row>
    <row r="490" spans="1:3" s="12" customFormat="1" x14ac:dyDescent="0.25">
      <c r="A490" s="13"/>
      <c r="C490" s="11"/>
    </row>
    <row r="491" spans="1:3" s="12" customFormat="1" x14ac:dyDescent="0.25">
      <c r="A491" s="13"/>
      <c r="C491" s="11"/>
    </row>
    <row r="492" spans="1:3" s="12" customFormat="1" x14ac:dyDescent="0.25">
      <c r="A492" s="13"/>
      <c r="C492" s="11"/>
    </row>
    <row r="493" spans="1:3" s="12" customFormat="1" x14ac:dyDescent="0.25">
      <c r="A493" s="13"/>
      <c r="C493" s="11"/>
    </row>
    <row r="494" spans="1:3" s="12" customFormat="1" x14ac:dyDescent="0.25">
      <c r="A494" s="13"/>
      <c r="C494" s="11"/>
    </row>
    <row r="495" spans="1:3" s="12" customFormat="1" x14ac:dyDescent="0.25">
      <c r="A495" s="13"/>
      <c r="C495" s="11"/>
    </row>
    <row r="496" spans="1:3" s="12" customFormat="1" x14ac:dyDescent="0.25">
      <c r="A496" s="13"/>
      <c r="C496" s="11"/>
    </row>
    <row r="497" spans="1:3" s="12" customFormat="1" x14ac:dyDescent="0.25">
      <c r="A497" s="13"/>
      <c r="C497" s="11"/>
    </row>
    <row r="498" spans="1:3" s="12" customFormat="1" x14ac:dyDescent="0.25">
      <c r="A498" s="13"/>
      <c r="C498" s="11"/>
    </row>
    <row r="499" spans="1:3" s="12" customFormat="1" x14ac:dyDescent="0.25">
      <c r="A499" s="13"/>
      <c r="C499" s="11"/>
    </row>
    <row r="500" spans="1:3" s="12" customFormat="1" x14ac:dyDescent="0.25">
      <c r="A500" s="13"/>
      <c r="C500" s="11"/>
    </row>
    <row r="501" spans="1:3" s="12" customFormat="1" x14ac:dyDescent="0.25">
      <c r="A501" s="13"/>
      <c r="C501" s="11"/>
    </row>
    <row r="502" spans="1:3" s="12" customFormat="1" x14ac:dyDescent="0.25">
      <c r="A502" s="13"/>
      <c r="C502" s="11"/>
    </row>
    <row r="503" spans="1:3" s="12" customFormat="1" x14ac:dyDescent="0.25">
      <c r="A503" s="13"/>
      <c r="C503" s="11"/>
    </row>
    <row r="504" spans="1:3" s="12" customFormat="1" x14ac:dyDescent="0.25">
      <c r="A504" s="13"/>
      <c r="C504" s="11"/>
    </row>
    <row r="505" spans="1:3" s="12" customFormat="1" x14ac:dyDescent="0.25">
      <c r="A505" s="13"/>
      <c r="C505" s="11"/>
    </row>
    <row r="506" spans="1:3" s="12" customFormat="1" x14ac:dyDescent="0.25">
      <c r="A506" s="13"/>
      <c r="C506" s="11"/>
    </row>
    <row r="507" spans="1:3" s="12" customFormat="1" x14ac:dyDescent="0.25">
      <c r="A507" s="13"/>
      <c r="C507" s="11"/>
    </row>
    <row r="508" spans="1:3" s="12" customFormat="1" x14ac:dyDescent="0.25">
      <c r="A508" s="13"/>
      <c r="C508" s="11"/>
    </row>
    <row r="509" spans="1:3" s="12" customFormat="1" x14ac:dyDescent="0.25">
      <c r="A509" s="13"/>
      <c r="C509" s="11"/>
    </row>
    <row r="510" spans="1:3" s="12" customFormat="1" x14ac:dyDescent="0.25">
      <c r="A510" s="13"/>
      <c r="C510" s="11"/>
    </row>
    <row r="511" spans="1:3" s="12" customFormat="1" x14ac:dyDescent="0.25">
      <c r="A511" s="13"/>
      <c r="C511" s="11"/>
    </row>
    <row r="512" spans="1:3" s="12" customFormat="1" x14ac:dyDescent="0.25">
      <c r="A512" s="13"/>
      <c r="C512" s="11"/>
    </row>
    <row r="513" spans="1:3" s="12" customFormat="1" x14ac:dyDescent="0.25">
      <c r="A513" s="13"/>
      <c r="C513" s="11"/>
    </row>
    <row r="514" spans="1:3" s="12" customFormat="1" x14ac:dyDescent="0.25">
      <c r="A514" s="13"/>
      <c r="C514" s="11"/>
    </row>
    <row r="515" spans="1:3" s="12" customFormat="1" x14ac:dyDescent="0.25">
      <c r="A515" s="13"/>
      <c r="C515" s="11"/>
    </row>
    <row r="516" spans="1:3" s="12" customFormat="1" x14ac:dyDescent="0.25">
      <c r="A516" s="13"/>
      <c r="C516" s="11"/>
    </row>
    <row r="517" spans="1:3" s="12" customFormat="1" x14ac:dyDescent="0.25">
      <c r="A517" s="13"/>
      <c r="C517" s="11"/>
    </row>
    <row r="518" spans="1:3" s="12" customFormat="1" x14ac:dyDescent="0.25">
      <c r="A518" s="13"/>
      <c r="C518" s="11"/>
    </row>
    <row r="519" spans="1:3" s="12" customFormat="1" x14ac:dyDescent="0.25">
      <c r="A519" s="13"/>
      <c r="C519" s="11"/>
    </row>
    <row r="520" spans="1:3" s="12" customFormat="1" x14ac:dyDescent="0.25">
      <c r="A520" s="13"/>
      <c r="C520" s="11"/>
    </row>
    <row r="521" spans="1:3" s="12" customFormat="1" x14ac:dyDescent="0.25">
      <c r="A521" s="13"/>
      <c r="C521" s="11"/>
    </row>
    <row r="522" spans="1:3" s="12" customFormat="1" x14ac:dyDescent="0.25">
      <c r="A522" s="13"/>
      <c r="C522" s="11"/>
    </row>
    <row r="523" spans="1:3" s="12" customFormat="1" x14ac:dyDescent="0.25">
      <c r="A523" s="13"/>
      <c r="C523" s="11"/>
    </row>
    <row r="524" spans="1:3" s="12" customFormat="1" x14ac:dyDescent="0.25">
      <c r="A524" s="13"/>
      <c r="C524" s="11"/>
    </row>
    <row r="525" spans="1:3" s="12" customFormat="1" x14ac:dyDescent="0.25">
      <c r="A525" s="13"/>
      <c r="C525" s="11"/>
    </row>
    <row r="526" spans="1:3" s="12" customFormat="1" x14ac:dyDescent="0.25">
      <c r="A526" s="13"/>
      <c r="C526" s="11"/>
    </row>
    <row r="527" spans="1:3" s="12" customFormat="1" x14ac:dyDescent="0.25">
      <c r="A527" s="13"/>
      <c r="C527" s="11"/>
    </row>
    <row r="528" spans="1:3" s="12" customFormat="1" x14ac:dyDescent="0.25">
      <c r="A528" s="13"/>
      <c r="C528" s="11"/>
    </row>
    <row r="529" spans="1:3" s="12" customFormat="1" x14ac:dyDescent="0.25">
      <c r="A529" s="13"/>
      <c r="C529" s="11"/>
    </row>
    <row r="530" spans="1:3" s="12" customFormat="1" x14ac:dyDescent="0.25">
      <c r="A530" s="13"/>
      <c r="C530" s="11"/>
    </row>
    <row r="531" spans="1:3" s="12" customFormat="1" x14ac:dyDescent="0.25">
      <c r="A531" s="13"/>
      <c r="C531" s="11"/>
    </row>
    <row r="532" spans="1:3" s="12" customFormat="1" x14ac:dyDescent="0.25">
      <c r="A532" s="13"/>
      <c r="C532" s="11"/>
    </row>
    <row r="533" spans="1:3" s="12" customFormat="1" x14ac:dyDescent="0.25">
      <c r="A533" s="13"/>
      <c r="C533" s="11"/>
    </row>
    <row r="534" spans="1:3" s="12" customFormat="1" x14ac:dyDescent="0.25">
      <c r="A534" s="13"/>
      <c r="C534" s="11"/>
    </row>
    <row r="535" spans="1:3" s="12" customFormat="1" x14ac:dyDescent="0.25">
      <c r="A535" s="13"/>
      <c r="C535" s="11"/>
    </row>
    <row r="536" spans="1:3" s="12" customFormat="1" x14ac:dyDescent="0.25">
      <c r="A536" s="13"/>
      <c r="C536" s="11"/>
    </row>
    <row r="537" spans="1:3" s="12" customFormat="1" x14ac:dyDescent="0.25">
      <c r="A537" s="13"/>
      <c r="C537" s="11"/>
    </row>
    <row r="538" spans="1:3" s="12" customFormat="1" x14ac:dyDescent="0.25">
      <c r="A538" s="13"/>
      <c r="C538" s="11"/>
    </row>
    <row r="539" spans="1:3" s="12" customFormat="1" x14ac:dyDescent="0.25">
      <c r="A539" s="13"/>
      <c r="C539" s="11"/>
    </row>
    <row r="540" spans="1:3" s="12" customFormat="1" x14ac:dyDescent="0.25">
      <c r="A540" s="13"/>
      <c r="C540" s="11"/>
    </row>
    <row r="541" spans="1:3" s="12" customFormat="1" x14ac:dyDescent="0.25">
      <c r="A541" s="13"/>
      <c r="C541" s="11"/>
    </row>
    <row r="542" spans="1:3" s="12" customFormat="1" x14ac:dyDescent="0.25">
      <c r="A542" s="13"/>
      <c r="C542" s="11"/>
    </row>
    <row r="543" spans="1:3" s="12" customFormat="1" x14ac:dyDescent="0.25">
      <c r="A543" s="13"/>
      <c r="C543" s="11"/>
    </row>
    <row r="544" spans="1:3" s="12" customFormat="1" x14ac:dyDescent="0.25">
      <c r="A544" s="13"/>
      <c r="C544" s="11"/>
    </row>
    <row r="545" spans="1:3" s="12" customFormat="1" x14ac:dyDescent="0.25">
      <c r="A545" s="13"/>
      <c r="C545" s="11"/>
    </row>
    <row r="546" spans="1:3" s="12" customFormat="1" x14ac:dyDescent="0.25">
      <c r="A546" s="13"/>
      <c r="C546" s="11"/>
    </row>
    <row r="547" spans="1:3" s="12" customFormat="1" x14ac:dyDescent="0.25">
      <c r="A547" s="13"/>
      <c r="C547" s="11"/>
    </row>
    <row r="548" spans="1:3" s="12" customFormat="1" x14ac:dyDescent="0.25">
      <c r="A548" s="13"/>
      <c r="C548" s="11"/>
    </row>
    <row r="549" spans="1:3" s="12" customFormat="1" x14ac:dyDescent="0.25">
      <c r="A549" s="13"/>
      <c r="C549" s="11"/>
    </row>
    <row r="550" spans="1:3" s="12" customFormat="1" x14ac:dyDescent="0.25">
      <c r="A550" s="13"/>
      <c r="C550" s="11"/>
    </row>
    <row r="551" spans="1:3" s="12" customFormat="1" x14ac:dyDescent="0.25">
      <c r="A551" s="13"/>
      <c r="C551" s="11"/>
    </row>
    <row r="552" spans="1:3" s="12" customFormat="1" x14ac:dyDescent="0.25">
      <c r="A552" s="13"/>
      <c r="C552" s="11"/>
    </row>
    <row r="553" spans="1:3" s="12" customFormat="1" x14ac:dyDescent="0.25">
      <c r="A553" s="13"/>
      <c r="C553" s="11"/>
    </row>
    <row r="554" spans="1:3" s="12" customFormat="1" x14ac:dyDescent="0.25">
      <c r="A554" s="13"/>
      <c r="C554" s="11"/>
    </row>
    <row r="555" spans="1:3" s="12" customFormat="1" x14ac:dyDescent="0.25">
      <c r="A555" s="13"/>
      <c r="C555" s="11"/>
    </row>
    <row r="556" spans="1:3" s="12" customFormat="1" x14ac:dyDescent="0.25">
      <c r="A556" s="13"/>
      <c r="C556" s="11"/>
    </row>
    <row r="557" spans="1:3" s="12" customFormat="1" x14ac:dyDescent="0.25">
      <c r="A557" s="13"/>
      <c r="C557" s="11"/>
    </row>
    <row r="558" spans="1:3" s="12" customFormat="1" x14ac:dyDescent="0.25">
      <c r="A558" s="13"/>
      <c r="C558" s="11"/>
    </row>
    <row r="559" spans="1:3" s="12" customFormat="1" x14ac:dyDescent="0.25">
      <c r="A559" s="13"/>
      <c r="C559" s="11"/>
    </row>
    <row r="560" spans="1:3" s="12" customFormat="1" x14ac:dyDescent="0.25">
      <c r="A560" s="13"/>
      <c r="C560" s="11"/>
    </row>
    <row r="561" spans="1:3" s="12" customFormat="1" x14ac:dyDescent="0.25">
      <c r="A561" s="13"/>
      <c r="C561" s="11"/>
    </row>
    <row r="562" spans="1:3" s="12" customFormat="1" x14ac:dyDescent="0.25">
      <c r="A562" s="13"/>
      <c r="C562" s="11"/>
    </row>
    <row r="563" spans="1:3" s="12" customFormat="1" x14ac:dyDescent="0.25">
      <c r="A563" s="13"/>
      <c r="C563" s="11"/>
    </row>
    <row r="564" spans="1:3" s="12" customFormat="1" x14ac:dyDescent="0.25">
      <c r="A564" s="13"/>
      <c r="C564" s="11"/>
    </row>
    <row r="565" spans="1:3" s="12" customFormat="1" x14ac:dyDescent="0.25">
      <c r="A565" s="13"/>
      <c r="C565" s="11"/>
    </row>
    <row r="566" spans="1:3" s="12" customFormat="1" x14ac:dyDescent="0.25">
      <c r="A566" s="13"/>
      <c r="C566" s="11"/>
    </row>
    <row r="567" spans="1:3" s="12" customFormat="1" x14ac:dyDescent="0.25">
      <c r="A567" s="13"/>
      <c r="C567" s="11"/>
    </row>
    <row r="568" spans="1:3" s="12" customFormat="1" x14ac:dyDescent="0.25">
      <c r="A568" s="13"/>
      <c r="C568" s="11"/>
    </row>
    <row r="569" spans="1:3" s="12" customFormat="1" x14ac:dyDescent="0.25">
      <c r="A569" s="13"/>
      <c r="C569" s="11"/>
    </row>
    <row r="570" spans="1:3" s="12" customFormat="1" x14ac:dyDescent="0.25">
      <c r="A570" s="13"/>
      <c r="C570" s="11"/>
    </row>
    <row r="571" spans="1:3" s="12" customFormat="1" x14ac:dyDescent="0.25">
      <c r="A571" s="13"/>
      <c r="C571" s="11"/>
    </row>
    <row r="572" spans="1:3" s="12" customFormat="1" x14ac:dyDescent="0.25">
      <c r="A572" s="13"/>
      <c r="C572" s="11"/>
    </row>
    <row r="573" spans="1:3" s="12" customFormat="1" x14ac:dyDescent="0.25">
      <c r="A573" s="13"/>
      <c r="C573" s="11"/>
    </row>
    <row r="574" spans="1:3" s="12" customFormat="1" x14ac:dyDescent="0.25">
      <c r="A574" s="13"/>
      <c r="C574" s="11"/>
    </row>
    <row r="575" spans="1:3" s="12" customFormat="1" x14ac:dyDescent="0.25">
      <c r="A575" s="13"/>
      <c r="C575" s="11"/>
    </row>
    <row r="576" spans="1:3" s="12" customFormat="1" x14ac:dyDescent="0.25">
      <c r="A576" s="13"/>
      <c r="C576" s="11"/>
    </row>
    <row r="577" spans="1:3" s="12" customFormat="1" x14ac:dyDescent="0.25">
      <c r="A577" s="13"/>
      <c r="C577" s="11"/>
    </row>
    <row r="578" spans="1:3" s="12" customFormat="1" x14ac:dyDescent="0.25">
      <c r="A578" s="13"/>
      <c r="C578" s="11"/>
    </row>
    <row r="579" spans="1:3" s="12" customFormat="1" x14ac:dyDescent="0.25">
      <c r="A579" s="13"/>
      <c r="C579" s="11"/>
    </row>
    <row r="580" spans="1:3" s="12" customFormat="1" x14ac:dyDescent="0.25">
      <c r="A580" s="13"/>
      <c r="C580" s="11"/>
    </row>
    <row r="581" spans="1:3" s="12" customFormat="1" x14ac:dyDescent="0.25">
      <c r="A581" s="13"/>
      <c r="C581" s="11"/>
    </row>
    <row r="582" spans="1:3" s="12" customFormat="1" x14ac:dyDescent="0.25">
      <c r="A582" s="13"/>
      <c r="C582" s="11"/>
    </row>
    <row r="583" spans="1:3" s="12" customFormat="1" x14ac:dyDescent="0.25">
      <c r="A583" s="13"/>
      <c r="C583" s="11"/>
    </row>
    <row r="584" spans="1:3" s="12" customFormat="1" x14ac:dyDescent="0.25">
      <c r="A584" s="13"/>
      <c r="C584" s="11"/>
    </row>
    <row r="585" spans="1:3" s="12" customFormat="1" x14ac:dyDescent="0.25">
      <c r="A585" s="13"/>
      <c r="C585" s="11"/>
    </row>
    <row r="586" spans="1:3" s="12" customFormat="1" x14ac:dyDescent="0.25">
      <c r="A586" s="13"/>
      <c r="C586" s="11"/>
    </row>
    <row r="587" spans="1:3" s="12" customFormat="1" x14ac:dyDescent="0.25">
      <c r="A587" s="13"/>
      <c r="C587" s="11"/>
    </row>
    <row r="588" spans="1:3" s="12" customFormat="1" x14ac:dyDescent="0.25">
      <c r="A588" s="13"/>
      <c r="C588" s="11"/>
    </row>
    <row r="589" spans="1:3" s="12" customFormat="1" x14ac:dyDescent="0.25">
      <c r="A589" s="13"/>
      <c r="C589" s="11"/>
    </row>
    <row r="590" spans="1:3" s="12" customFormat="1" x14ac:dyDescent="0.25">
      <c r="A590" s="13"/>
      <c r="C590" s="11"/>
    </row>
    <row r="591" spans="1:3" s="12" customFormat="1" x14ac:dyDescent="0.25">
      <c r="A591" s="13"/>
      <c r="C591" s="11"/>
    </row>
    <row r="592" spans="1:3" s="12" customFormat="1" x14ac:dyDescent="0.25">
      <c r="A592" s="13"/>
      <c r="C592" s="11"/>
    </row>
    <row r="593" spans="1:3" s="12" customFormat="1" x14ac:dyDescent="0.25">
      <c r="A593" s="13"/>
      <c r="C593" s="11"/>
    </row>
    <row r="594" spans="1:3" s="12" customFormat="1" x14ac:dyDescent="0.25">
      <c r="A594" s="13"/>
      <c r="C594" s="11"/>
    </row>
    <row r="595" spans="1:3" s="12" customFormat="1" x14ac:dyDescent="0.25">
      <c r="A595" s="13"/>
      <c r="C595" s="11"/>
    </row>
    <row r="596" spans="1:3" s="12" customFormat="1" x14ac:dyDescent="0.25">
      <c r="A596" s="13"/>
      <c r="C596" s="11"/>
    </row>
    <row r="597" spans="1:3" s="12" customFormat="1" x14ac:dyDescent="0.25">
      <c r="A597" s="13"/>
      <c r="C597" s="11"/>
    </row>
    <row r="598" spans="1:3" s="12" customFormat="1" x14ac:dyDescent="0.25">
      <c r="A598" s="13"/>
      <c r="C598" s="11"/>
    </row>
    <row r="599" spans="1:3" s="12" customFormat="1" x14ac:dyDescent="0.25">
      <c r="A599" s="13"/>
      <c r="C599" s="11"/>
    </row>
    <row r="600" spans="1:3" s="12" customFormat="1" x14ac:dyDescent="0.25">
      <c r="A600" s="13"/>
      <c r="C600" s="11"/>
    </row>
    <row r="601" spans="1:3" s="12" customFormat="1" x14ac:dyDescent="0.25">
      <c r="A601" s="13"/>
      <c r="C601" s="11"/>
    </row>
    <row r="602" spans="1:3" s="12" customFormat="1" x14ac:dyDescent="0.25">
      <c r="A602" s="13"/>
      <c r="C602" s="11"/>
    </row>
    <row r="603" spans="1:3" s="12" customFormat="1" x14ac:dyDescent="0.25">
      <c r="A603" s="13"/>
      <c r="C603" s="11"/>
    </row>
    <row r="604" spans="1:3" s="12" customFormat="1" x14ac:dyDescent="0.25">
      <c r="A604" s="13"/>
      <c r="C604" s="11"/>
    </row>
    <row r="605" spans="1:3" s="12" customFormat="1" x14ac:dyDescent="0.25">
      <c r="A605" s="13"/>
      <c r="C605" s="11"/>
    </row>
    <row r="606" spans="1:3" s="12" customFormat="1" x14ac:dyDescent="0.25">
      <c r="A606" s="13"/>
      <c r="C606" s="11"/>
    </row>
    <row r="607" spans="1:3" s="12" customFormat="1" x14ac:dyDescent="0.25">
      <c r="A607" s="13"/>
      <c r="C607" s="11"/>
    </row>
    <row r="608" spans="1:3" s="12" customFormat="1" x14ac:dyDescent="0.25">
      <c r="A608" s="13"/>
      <c r="C608" s="11"/>
    </row>
    <row r="609" spans="1:3" s="12" customFormat="1" x14ac:dyDescent="0.25">
      <c r="A609" s="13"/>
      <c r="C609" s="11"/>
    </row>
    <row r="610" spans="1:3" s="12" customFormat="1" x14ac:dyDescent="0.25">
      <c r="A610" s="13"/>
      <c r="C610" s="11"/>
    </row>
    <row r="611" spans="1:3" s="12" customFormat="1" x14ac:dyDescent="0.25">
      <c r="A611" s="13"/>
      <c r="C611" s="11"/>
    </row>
    <row r="612" spans="1:3" s="12" customFormat="1" x14ac:dyDescent="0.25">
      <c r="A612" s="13"/>
      <c r="C612" s="11"/>
    </row>
    <row r="613" spans="1:3" s="12" customFormat="1" x14ac:dyDescent="0.25">
      <c r="A613" s="13"/>
      <c r="C613" s="11"/>
    </row>
    <row r="614" spans="1:3" s="12" customFormat="1" x14ac:dyDescent="0.25">
      <c r="A614" s="13"/>
      <c r="C614" s="11"/>
    </row>
    <row r="615" spans="1:3" s="12" customFormat="1" x14ac:dyDescent="0.25">
      <c r="A615" s="13"/>
      <c r="C615" s="11"/>
    </row>
    <row r="616" spans="1:3" s="12" customFormat="1" x14ac:dyDescent="0.25">
      <c r="A616" s="13"/>
      <c r="C616" s="11"/>
    </row>
    <row r="617" spans="1:3" s="12" customFormat="1" x14ac:dyDescent="0.25">
      <c r="A617" s="13"/>
      <c r="C617" s="11"/>
    </row>
    <row r="618" spans="1:3" s="12" customFormat="1" x14ac:dyDescent="0.25">
      <c r="A618" s="13"/>
      <c r="C618" s="11"/>
    </row>
    <row r="619" spans="1:3" s="12" customFormat="1" x14ac:dyDescent="0.25">
      <c r="A619" s="13"/>
      <c r="C619" s="11"/>
    </row>
    <row r="620" spans="1:3" s="12" customFormat="1" x14ac:dyDescent="0.25">
      <c r="A620" s="13"/>
      <c r="C620" s="11"/>
    </row>
    <row r="621" spans="1:3" s="12" customFormat="1" x14ac:dyDescent="0.25">
      <c r="A621" s="13"/>
      <c r="C621" s="11"/>
    </row>
    <row r="622" spans="1:3" s="12" customFormat="1" x14ac:dyDescent="0.25">
      <c r="A622" s="13"/>
      <c r="C622" s="11"/>
    </row>
    <row r="623" spans="1:3" s="12" customFormat="1" x14ac:dyDescent="0.25">
      <c r="A623" s="13"/>
      <c r="C623" s="11"/>
    </row>
    <row r="624" spans="1:3" s="12" customFormat="1" x14ac:dyDescent="0.25">
      <c r="A624" s="13"/>
      <c r="C624" s="11"/>
    </row>
    <row r="625" spans="1:3" s="12" customFormat="1" x14ac:dyDescent="0.25">
      <c r="A625" s="13"/>
      <c r="C625" s="11"/>
    </row>
    <row r="626" spans="1:3" s="12" customFormat="1" x14ac:dyDescent="0.25">
      <c r="A626" s="13"/>
      <c r="C626" s="11"/>
    </row>
    <row r="627" spans="1:3" s="12" customFormat="1" x14ac:dyDescent="0.25">
      <c r="A627" s="13"/>
      <c r="C627" s="11"/>
    </row>
    <row r="628" spans="1:3" s="12" customFormat="1" x14ac:dyDescent="0.25">
      <c r="A628" s="13"/>
      <c r="C628" s="11"/>
    </row>
    <row r="629" spans="1:3" s="12" customFormat="1" x14ac:dyDescent="0.25">
      <c r="A629" s="13"/>
      <c r="C629" s="11"/>
    </row>
    <row r="630" spans="1:3" s="12" customFormat="1" x14ac:dyDescent="0.25">
      <c r="A630" s="13"/>
      <c r="C630" s="11"/>
    </row>
    <row r="631" spans="1:3" s="12" customFormat="1" x14ac:dyDescent="0.25">
      <c r="A631" s="13"/>
      <c r="C631" s="11"/>
    </row>
    <row r="632" spans="1:3" s="12" customFormat="1" x14ac:dyDescent="0.25">
      <c r="A632" s="13"/>
      <c r="C632" s="11"/>
    </row>
    <row r="633" spans="1:3" s="12" customFormat="1" x14ac:dyDescent="0.25">
      <c r="A633" s="13"/>
      <c r="C633" s="11"/>
    </row>
    <row r="634" spans="1:3" s="12" customFormat="1" x14ac:dyDescent="0.25">
      <c r="A634" s="13"/>
      <c r="C634" s="11"/>
    </row>
    <row r="635" spans="1:3" s="12" customFormat="1" x14ac:dyDescent="0.25">
      <c r="A635" s="13"/>
      <c r="C635" s="11"/>
    </row>
    <row r="636" spans="1:3" s="12" customFormat="1" x14ac:dyDescent="0.25">
      <c r="A636" s="13"/>
      <c r="C636" s="11"/>
    </row>
    <row r="637" spans="1:3" s="12" customFormat="1" x14ac:dyDescent="0.25">
      <c r="A637" s="13"/>
      <c r="C637" s="11"/>
    </row>
    <row r="638" spans="1:3" s="12" customFormat="1" x14ac:dyDescent="0.25">
      <c r="A638" s="13"/>
      <c r="C638" s="11"/>
    </row>
    <row r="639" spans="1:3" s="12" customFormat="1" x14ac:dyDescent="0.25">
      <c r="A639" s="13"/>
      <c r="C639" s="11"/>
    </row>
    <row r="640" spans="1:3" s="12" customFormat="1" x14ac:dyDescent="0.25">
      <c r="A640" s="13"/>
      <c r="C640" s="11"/>
    </row>
    <row r="641" spans="1:3" s="12" customFormat="1" x14ac:dyDescent="0.25">
      <c r="A641" s="13"/>
      <c r="C641" s="11"/>
    </row>
    <row r="642" spans="1:3" s="12" customFormat="1" x14ac:dyDescent="0.25">
      <c r="A642" s="13"/>
      <c r="C642" s="11"/>
    </row>
    <row r="643" spans="1:3" s="12" customFormat="1" x14ac:dyDescent="0.25">
      <c r="A643" s="13"/>
      <c r="C643" s="11"/>
    </row>
    <row r="644" spans="1:3" s="12" customFormat="1" x14ac:dyDescent="0.25">
      <c r="A644" s="13"/>
      <c r="C644" s="11"/>
    </row>
    <row r="645" spans="1:3" s="12" customFormat="1" x14ac:dyDescent="0.25">
      <c r="A645" s="13"/>
      <c r="C645" s="11"/>
    </row>
    <row r="646" spans="1:3" s="12" customFormat="1" x14ac:dyDescent="0.25">
      <c r="A646" s="13"/>
      <c r="C646" s="11"/>
    </row>
    <row r="647" spans="1:3" s="12" customFormat="1" x14ac:dyDescent="0.25">
      <c r="A647" s="13"/>
      <c r="C647" s="11"/>
    </row>
    <row r="648" spans="1:3" s="12" customFormat="1" x14ac:dyDescent="0.25">
      <c r="A648" s="13"/>
      <c r="C648" s="11"/>
    </row>
    <row r="649" spans="1:3" s="12" customFormat="1" x14ac:dyDescent="0.25">
      <c r="A649" s="13"/>
      <c r="C649" s="11"/>
    </row>
    <row r="650" spans="1:3" s="12" customFormat="1" x14ac:dyDescent="0.25">
      <c r="A650" s="13"/>
      <c r="C650" s="11"/>
    </row>
    <row r="651" spans="1:3" s="12" customFormat="1" x14ac:dyDescent="0.25">
      <c r="A651" s="13"/>
      <c r="C651" s="11"/>
    </row>
    <row r="652" spans="1:3" s="12" customFormat="1" x14ac:dyDescent="0.25">
      <c r="A652" s="13"/>
      <c r="C652" s="11"/>
    </row>
    <row r="653" spans="1:3" s="12" customFormat="1" x14ac:dyDescent="0.25">
      <c r="A653" s="13"/>
      <c r="C653" s="11"/>
    </row>
    <row r="654" spans="1:3" s="12" customFormat="1" x14ac:dyDescent="0.25">
      <c r="A654" s="13"/>
      <c r="C654" s="11"/>
    </row>
    <row r="655" spans="1:3" s="12" customFormat="1" x14ac:dyDescent="0.25">
      <c r="A655" s="13"/>
      <c r="C655" s="11"/>
    </row>
    <row r="656" spans="1:3" s="12" customFormat="1" x14ac:dyDescent="0.25">
      <c r="A656" s="13"/>
      <c r="C656" s="11"/>
    </row>
    <row r="657" spans="1:3" s="12" customFormat="1" x14ac:dyDescent="0.25">
      <c r="A657" s="13"/>
      <c r="C657" s="11"/>
    </row>
    <row r="658" spans="1:3" s="12" customFormat="1" x14ac:dyDescent="0.25">
      <c r="A658" s="13"/>
      <c r="C658" s="11"/>
    </row>
    <row r="659" spans="1:3" s="12" customFormat="1" x14ac:dyDescent="0.25">
      <c r="A659" s="13"/>
      <c r="C659" s="11"/>
    </row>
    <row r="660" spans="1:3" s="12" customFormat="1" x14ac:dyDescent="0.25">
      <c r="A660" s="13"/>
      <c r="C660" s="11"/>
    </row>
    <row r="661" spans="1:3" s="12" customFormat="1" x14ac:dyDescent="0.25">
      <c r="A661" s="13"/>
      <c r="C661" s="11"/>
    </row>
    <row r="662" spans="1:3" s="12" customFormat="1" x14ac:dyDescent="0.25">
      <c r="A662" s="13"/>
      <c r="C662" s="11"/>
    </row>
    <row r="663" spans="1:3" s="12" customFormat="1" x14ac:dyDescent="0.25">
      <c r="A663" s="13"/>
      <c r="C663" s="11"/>
    </row>
    <row r="664" spans="1:3" s="12" customFormat="1" x14ac:dyDescent="0.25">
      <c r="A664" s="13"/>
      <c r="C664" s="11"/>
    </row>
    <row r="665" spans="1:3" s="12" customFormat="1" x14ac:dyDescent="0.25">
      <c r="A665" s="13"/>
      <c r="C665" s="11"/>
    </row>
    <row r="666" spans="1:3" s="12" customFormat="1" x14ac:dyDescent="0.25">
      <c r="A666" s="13"/>
      <c r="C666" s="11"/>
    </row>
    <row r="667" spans="1:3" s="12" customFormat="1" x14ac:dyDescent="0.25">
      <c r="A667" s="13"/>
      <c r="C667" s="11"/>
    </row>
    <row r="668" spans="1:3" s="12" customFormat="1" x14ac:dyDescent="0.25">
      <c r="A668" s="13"/>
      <c r="C668" s="11"/>
    </row>
    <row r="669" spans="1:3" s="12" customFormat="1" x14ac:dyDescent="0.25">
      <c r="A669" s="13"/>
      <c r="C669" s="11"/>
    </row>
    <row r="670" spans="1:3" s="12" customFormat="1" x14ac:dyDescent="0.25">
      <c r="A670" s="13"/>
      <c r="C670" s="11"/>
    </row>
    <row r="671" spans="1:3" s="12" customFormat="1" x14ac:dyDescent="0.25">
      <c r="A671" s="13"/>
      <c r="C671" s="11"/>
    </row>
    <row r="672" spans="1:3" s="12" customFormat="1" x14ac:dyDescent="0.25">
      <c r="A672" s="13"/>
      <c r="C672" s="11"/>
    </row>
    <row r="673" spans="1:3" s="12" customFormat="1" x14ac:dyDescent="0.25">
      <c r="A673" s="13"/>
      <c r="C673" s="11"/>
    </row>
    <row r="674" spans="1:3" s="12" customFormat="1" x14ac:dyDescent="0.25">
      <c r="A674" s="13"/>
      <c r="C674" s="11"/>
    </row>
    <row r="675" spans="1:3" s="12" customFormat="1" x14ac:dyDescent="0.25">
      <c r="A675" s="13"/>
      <c r="C675" s="11"/>
    </row>
    <row r="676" spans="1:3" s="12" customFormat="1" x14ac:dyDescent="0.25">
      <c r="A676" s="13"/>
      <c r="C676" s="11"/>
    </row>
    <row r="677" spans="1:3" s="12" customFormat="1" x14ac:dyDescent="0.25">
      <c r="A677" s="13"/>
      <c r="C677" s="11"/>
    </row>
    <row r="678" spans="1:3" s="12" customFormat="1" x14ac:dyDescent="0.25">
      <c r="A678" s="13"/>
      <c r="C678" s="11"/>
    </row>
    <row r="679" spans="1:3" s="12" customFormat="1" x14ac:dyDescent="0.25">
      <c r="A679" s="13"/>
      <c r="C679" s="11"/>
    </row>
    <row r="680" spans="1:3" s="12" customFormat="1" x14ac:dyDescent="0.25">
      <c r="A680" s="13"/>
      <c r="C680" s="11"/>
    </row>
    <row r="681" spans="1:3" s="12" customFormat="1" x14ac:dyDescent="0.25">
      <c r="A681" s="13"/>
      <c r="C681" s="11"/>
    </row>
    <row r="682" spans="1:3" s="12" customFormat="1" x14ac:dyDescent="0.25">
      <c r="A682" s="13"/>
      <c r="C682" s="11"/>
    </row>
    <row r="683" spans="1:3" s="12" customFormat="1" x14ac:dyDescent="0.25">
      <c r="A683" s="13"/>
      <c r="C683" s="11"/>
    </row>
    <row r="684" spans="1:3" s="12" customFormat="1" x14ac:dyDescent="0.25">
      <c r="A684" s="13"/>
      <c r="C684" s="11"/>
    </row>
    <row r="685" spans="1:3" s="12" customFormat="1" x14ac:dyDescent="0.25">
      <c r="A685" s="13"/>
      <c r="C685" s="11"/>
    </row>
    <row r="686" spans="1:3" s="12" customFormat="1" x14ac:dyDescent="0.25">
      <c r="A686" s="13"/>
      <c r="C686" s="11"/>
    </row>
    <row r="687" spans="1:3" s="12" customFormat="1" x14ac:dyDescent="0.25">
      <c r="A687" s="13"/>
      <c r="C687" s="11"/>
    </row>
    <row r="688" spans="1:3" s="12" customFormat="1" x14ac:dyDescent="0.25">
      <c r="A688" s="13"/>
      <c r="C688" s="11"/>
    </row>
    <row r="689" spans="1:3" s="12" customFormat="1" x14ac:dyDescent="0.25">
      <c r="A689" s="13"/>
      <c r="C689" s="11"/>
    </row>
    <row r="690" spans="1:3" s="12" customFormat="1" x14ac:dyDescent="0.25">
      <c r="A690" s="13"/>
      <c r="C690" s="11"/>
    </row>
    <row r="691" spans="1:3" s="12" customFormat="1" x14ac:dyDescent="0.25">
      <c r="A691" s="13"/>
      <c r="C691" s="11"/>
    </row>
    <row r="692" spans="1:3" s="12" customFormat="1" x14ac:dyDescent="0.25">
      <c r="A692" s="13"/>
      <c r="C692" s="11"/>
    </row>
    <row r="693" spans="1:3" s="12" customFormat="1" x14ac:dyDescent="0.25">
      <c r="A693" s="13"/>
      <c r="C693" s="11"/>
    </row>
    <row r="694" spans="1:3" s="12" customFormat="1" x14ac:dyDescent="0.25">
      <c r="A694" s="13"/>
      <c r="C694" s="11"/>
    </row>
    <row r="695" spans="1:3" s="12" customFormat="1" x14ac:dyDescent="0.25">
      <c r="A695" s="13"/>
      <c r="C695" s="11"/>
    </row>
    <row r="696" spans="1:3" s="12" customFormat="1" x14ac:dyDescent="0.25">
      <c r="A696" s="13"/>
      <c r="C696" s="11"/>
    </row>
    <row r="697" spans="1:3" s="12" customFormat="1" x14ac:dyDescent="0.25">
      <c r="A697" s="13"/>
      <c r="C697" s="11"/>
    </row>
    <row r="698" spans="1:3" s="12" customFormat="1" x14ac:dyDescent="0.25">
      <c r="A698" s="13"/>
      <c r="C698" s="11"/>
    </row>
    <row r="699" spans="1:3" s="12" customFormat="1" x14ac:dyDescent="0.25">
      <c r="A699" s="13"/>
      <c r="C699" s="11"/>
    </row>
    <row r="700" spans="1:3" s="12" customFormat="1" x14ac:dyDescent="0.25">
      <c r="A700" s="13"/>
      <c r="C700" s="11"/>
    </row>
    <row r="701" spans="1:3" s="12" customFormat="1" x14ac:dyDescent="0.25">
      <c r="A701" s="13"/>
      <c r="C701" s="11"/>
    </row>
    <row r="702" spans="1:3" s="12" customFormat="1" x14ac:dyDescent="0.25">
      <c r="A702" s="13"/>
      <c r="C702" s="11"/>
    </row>
    <row r="703" spans="1:3" s="12" customFormat="1" x14ac:dyDescent="0.25">
      <c r="A703" s="13"/>
      <c r="C703" s="11"/>
    </row>
    <row r="704" spans="1:3" s="12" customFormat="1" x14ac:dyDescent="0.25">
      <c r="A704" s="13"/>
      <c r="C704" s="11"/>
    </row>
    <row r="705" spans="1:3" s="12" customFormat="1" x14ac:dyDescent="0.25">
      <c r="A705" s="13"/>
      <c r="C705" s="11"/>
    </row>
    <row r="706" spans="1:3" s="12" customFormat="1" x14ac:dyDescent="0.25">
      <c r="A706" s="13"/>
      <c r="C706" s="11"/>
    </row>
    <row r="707" spans="1:3" s="12" customFormat="1" x14ac:dyDescent="0.25">
      <c r="A707" s="13"/>
      <c r="C707" s="11"/>
    </row>
    <row r="708" spans="1:3" s="12" customFormat="1" x14ac:dyDescent="0.25">
      <c r="A708" s="13"/>
      <c r="C708" s="11"/>
    </row>
    <row r="709" spans="1:3" s="12" customFormat="1" x14ac:dyDescent="0.25">
      <c r="A709" s="13"/>
      <c r="C709" s="11"/>
    </row>
    <row r="710" spans="1:3" s="12" customFormat="1" x14ac:dyDescent="0.25">
      <c r="A710" s="13"/>
      <c r="C710" s="11"/>
    </row>
    <row r="711" spans="1:3" s="12" customFormat="1" x14ac:dyDescent="0.25">
      <c r="A711" s="13"/>
      <c r="C711" s="11"/>
    </row>
    <row r="712" spans="1:3" s="12" customFormat="1" x14ac:dyDescent="0.25">
      <c r="A712" s="13"/>
      <c r="C712" s="11"/>
    </row>
    <row r="713" spans="1:3" s="12" customFormat="1" x14ac:dyDescent="0.25">
      <c r="A713" s="13"/>
      <c r="C713" s="11"/>
    </row>
    <row r="714" spans="1:3" s="12" customFormat="1" x14ac:dyDescent="0.25">
      <c r="A714" s="13"/>
      <c r="C714" s="11"/>
    </row>
    <row r="715" spans="1:3" s="12" customFormat="1" x14ac:dyDescent="0.25">
      <c r="A715" s="13"/>
      <c r="C715" s="11"/>
    </row>
    <row r="716" spans="1:3" s="12" customFormat="1" x14ac:dyDescent="0.25">
      <c r="A716" s="13"/>
      <c r="C716" s="11"/>
    </row>
    <row r="717" spans="1:3" s="12" customFormat="1" x14ac:dyDescent="0.25">
      <c r="A717" s="13"/>
      <c r="C717" s="11"/>
    </row>
    <row r="718" spans="1:3" s="12" customFormat="1" x14ac:dyDescent="0.25">
      <c r="A718" s="13"/>
      <c r="C718" s="11"/>
    </row>
    <row r="719" spans="1:3" s="12" customFormat="1" x14ac:dyDescent="0.25">
      <c r="A719" s="13"/>
      <c r="C719" s="11"/>
    </row>
    <row r="720" spans="1:3" s="12" customFormat="1" x14ac:dyDescent="0.25">
      <c r="A720" s="13"/>
      <c r="C720" s="11"/>
    </row>
    <row r="721" spans="1:3" s="12" customFormat="1" x14ac:dyDescent="0.25">
      <c r="A721" s="13"/>
      <c r="C721" s="11"/>
    </row>
    <row r="722" spans="1:3" s="12" customFormat="1" x14ac:dyDescent="0.25">
      <c r="A722" s="13"/>
      <c r="C722" s="11"/>
    </row>
    <row r="723" spans="1:3" s="12" customFormat="1" x14ac:dyDescent="0.25">
      <c r="A723" s="13"/>
      <c r="C723" s="11"/>
    </row>
    <row r="724" spans="1:3" s="12" customFormat="1" x14ac:dyDescent="0.25">
      <c r="A724" s="13"/>
      <c r="C724" s="11"/>
    </row>
    <row r="725" spans="1:3" s="12" customFormat="1" x14ac:dyDescent="0.25">
      <c r="A725" s="13"/>
      <c r="C725" s="11"/>
    </row>
    <row r="726" spans="1:3" s="12" customFormat="1" x14ac:dyDescent="0.25">
      <c r="A726" s="13"/>
      <c r="C726" s="11"/>
    </row>
    <row r="727" spans="1:3" s="12" customFormat="1" x14ac:dyDescent="0.25">
      <c r="A727" s="13"/>
      <c r="C727" s="11"/>
    </row>
    <row r="728" spans="1:3" s="12" customFormat="1" x14ac:dyDescent="0.25">
      <c r="A728" s="13"/>
      <c r="C728" s="11"/>
    </row>
    <row r="729" spans="1:3" s="12" customFormat="1" x14ac:dyDescent="0.25">
      <c r="A729" s="13"/>
      <c r="C729" s="11"/>
    </row>
    <row r="730" spans="1:3" s="12" customFormat="1" x14ac:dyDescent="0.25">
      <c r="A730" s="13"/>
      <c r="C730" s="11"/>
    </row>
    <row r="731" spans="1:3" s="12" customFormat="1" x14ac:dyDescent="0.25">
      <c r="A731" s="13"/>
      <c r="C731" s="11"/>
    </row>
    <row r="732" spans="1:3" s="12" customFormat="1" x14ac:dyDescent="0.25">
      <c r="A732" s="13"/>
      <c r="C732" s="11"/>
    </row>
    <row r="733" spans="1:3" s="12" customFormat="1" x14ac:dyDescent="0.25">
      <c r="A733" s="13"/>
      <c r="C733" s="11"/>
    </row>
    <row r="734" spans="1:3" s="12" customFormat="1" x14ac:dyDescent="0.25">
      <c r="A734" s="13"/>
      <c r="C734" s="11"/>
    </row>
    <row r="735" spans="1:3" s="12" customFormat="1" x14ac:dyDescent="0.25">
      <c r="A735" s="13"/>
      <c r="C735" s="11"/>
    </row>
    <row r="736" spans="1:3" s="12" customFormat="1" x14ac:dyDescent="0.25">
      <c r="A736" s="13"/>
      <c r="C736" s="11"/>
    </row>
    <row r="737" spans="1:3" s="12" customFormat="1" x14ac:dyDescent="0.25">
      <c r="A737" s="13"/>
      <c r="C737" s="11"/>
    </row>
    <row r="738" spans="1:3" s="12" customFormat="1" x14ac:dyDescent="0.25">
      <c r="A738" s="13"/>
      <c r="C738" s="11"/>
    </row>
    <row r="739" spans="1:3" s="12" customFormat="1" x14ac:dyDescent="0.25">
      <c r="A739" s="13"/>
      <c r="C739" s="11"/>
    </row>
    <row r="740" spans="1:3" s="12" customFormat="1" x14ac:dyDescent="0.25">
      <c r="A740" s="13"/>
      <c r="C740" s="11"/>
    </row>
    <row r="741" spans="1:3" s="12" customFormat="1" x14ac:dyDescent="0.25">
      <c r="A741" s="13"/>
      <c r="C741" s="11"/>
    </row>
    <row r="742" spans="1:3" s="12" customFormat="1" x14ac:dyDescent="0.25">
      <c r="A742" s="13"/>
      <c r="C742" s="11"/>
    </row>
    <row r="743" spans="1:3" s="12" customFormat="1" x14ac:dyDescent="0.25">
      <c r="A743" s="13"/>
      <c r="C743" s="11"/>
    </row>
    <row r="744" spans="1:3" s="12" customFormat="1" x14ac:dyDescent="0.25">
      <c r="A744" s="13"/>
      <c r="C744" s="11"/>
    </row>
    <row r="745" spans="1:3" s="12" customFormat="1" x14ac:dyDescent="0.25">
      <c r="A745" s="13"/>
      <c r="C745" s="11"/>
    </row>
    <row r="746" spans="1:3" s="12" customFormat="1" x14ac:dyDescent="0.25">
      <c r="A746" s="13"/>
      <c r="C746" s="11"/>
    </row>
    <row r="747" spans="1:3" s="12" customFormat="1" x14ac:dyDescent="0.25">
      <c r="A747" s="13"/>
      <c r="C747" s="11"/>
    </row>
    <row r="748" spans="1:3" s="12" customFormat="1" x14ac:dyDescent="0.25">
      <c r="A748" s="13"/>
      <c r="C748" s="11"/>
    </row>
    <row r="749" spans="1:3" s="12" customFormat="1" x14ac:dyDescent="0.25">
      <c r="A749" s="13"/>
      <c r="C749" s="11"/>
    </row>
    <row r="750" spans="1:3" s="12" customFormat="1" x14ac:dyDescent="0.25">
      <c r="A750" s="13"/>
      <c r="C750" s="11"/>
    </row>
    <row r="751" spans="1:3" s="12" customFormat="1" x14ac:dyDescent="0.25">
      <c r="A751" s="13"/>
      <c r="C751" s="11"/>
    </row>
    <row r="752" spans="1:3" s="12" customFormat="1" x14ac:dyDescent="0.25">
      <c r="A752" s="13"/>
      <c r="C752" s="11"/>
    </row>
    <row r="753" spans="1:3" s="12" customFormat="1" x14ac:dyDescent="0.25">
      <c r="A753" s="13"/>
      <c r="C753" s="11"/>
    </row>
    <row r="754" spans="1:3" s="12" customFormat="1" x14ac:dyDescent="0.25">
      <c r="A754" s="13"/>
      <c r="C754" s="11"/>
    </row>
    <row r="755" spans="1:3" s="12" customFormat="1" x14ac:dyDescent="0.25">
      <c r="A755" s="13"/>
      <c r="C755" s="11"/>
    </row>
    <row r="756" spans="1:3" s="12" customFormat="1" x14ac:dyDescent="0.25">
      <c r="A756" s="13"/>
      <c r="C756" s="11"/>
    </row>
    <row r="757" spans="1:3" s="12" customFormat="1" x14ac:dyDescent="0.25">
      <c r="A757" s="13"/>
      <c r="C757" s="11"/>
    </row>
    <row r="758" spans="1:3" s="12" customFormat="1" x14ac:dyDescent="0.25">
      <c r="A758" s="13"/>
      <c r="C758" s="11"/>
    </row>
    <row r="759" spans="1:3" s="12" customFormat="1" x14ac:dyDescent="0.25">
      <c r="A759" s="13"/>
      <c r="C759" s="11"/>
    </row>
    <row r="760" spans="1:3" s="12" customFormat="1" x14ac:dyDescent="0.25">
      <c r="A760" s="13"/>
      <c r="C760" s="11"/>
    </row>
    <row r="761" spans="1:3" s="12" customFormat="1" x14ac:dyDescent="0.25">
      <c r="A761" s="13"/>
      <c r="C761" s="11"/>
    </row>
    <row r="762" spans="1:3" s="12" customFormat="1" x14ac:dyDescent="0.25">
      <c r="A762" s="13"/>
      <c r="C762" s="11"/>
    </row>
    <row r="763" spans="1:3" s="12" customFormat="1" x14ac:dyDescent="0.25">
      <c r="A763" s="13"/>
      <c r="C763" s="11"/>
    </row>
    <row r="764" spans="1:3" s="12" customFormat="1" x14ac:dyDescent="0.25">
      <c r="A764" s="13"/>
      <c r="C764" s="11"/>
    </row>
    <row r="765" spans="1:3" s="12" customFormat="1" x14ac:dyDescent="0.25">
      <c r="A765" s="13"/>
      <c r="C765" s="11"/>
    </row>
    <row r="766" spans="1:3" s="12" customFormat="1" x14ac:dyDescent="0.25">
      <c r="A766" s="13"/>
      <c r="C766" s="11"/>
    </row>
    <row r="767" spans="1:3" s="12" customFormat="1" x14ac:dyDescent="0.25">
      <c r="A767" s="13"/>
      <c r="C767" s="11"/>
    </row>
    <row r="768" spans="1:3" s="12" customFormat="1" x14ac:dyDescent="0.25">
      <c r="A768" s="13"/>
      <c r="C768" s="11"/>
    </row>
    <row r="769" spans="1:3" s="12" customFormat="1" x14ac:dyDescent="0.25">
      <c r="A769" s="13"/>
      <c r="C769" s="11"/>
    </row>
    <row r="770" spans="1:3" s="12" customFormat="1" x14ac:dyDescent="0.25">
      <c r="A770" s="13"/>
      <c r="C770" s="11"/>
    </row>
    <row r="771" spans="1:3" s="12" customFormat="1" x14ac:dyDescent="0.25">
      <c r="A771" s="13"/>
      <c r="C771" s="11"/>
    </row>
    <row r="772" spans="1:3" s="12" customFormat="1" x14ac:dyDescent="0.25">
      <c r="A772" s="13"/>
      <c r="C772" s="11"/>
    </row>
    <row r="773" spans="1:3" s="12" customFormat="1" x14ac:dyDescent="0.25">
      <c r="A773" s="13"/>
      <c r="C773" s="11"/>
    </row>
    <row r="774" spans="1:3" s="12" customFormat="1" x14ac:dyDescent="0.25">
      <c r="A774" s="13"/>
      <c r="C774" s="11"/>
    </row>
    <row r="775" spans="1:3" s="12" customFormat="1" x14ac:dyDescent="0.25">
      <c r="A775" s="13"/>
      <c r="C775" s="11"/>
    </row>
    <row r="776" spans="1:3" s="12" customFormat="1" x14ac:dyDescent="0.25">
      <c r="A776" s="13"/>
      <c r="C776" s="11"/>
    </row>
    <row r="777" spans="1:3" s="12" customFormat="1" x14ac:dyDescent="0.25">
      <c r="A777" s="13"/>
      <c r="C777" s="11"/>
    </row>
    <row r="778" spans="1:3" s="12" customFormat="1" x14ac:dyDescent="0.25">
      <c r="A778" s="13"/>
      <c r="C778" s="11"/>
    </row>
    <row r="779" spans="1:3" s="12" customFormat="1" x14ac:dyDescent="0.25">
      <c r="A779" s="13"/>
      <c r="C779" s="11"/>
    </row>
    <row r="780" spans="1:3" s="12" customFormat="1" x14ac:dyDescent="0.25">
      <c r="A780" s="13"/>
      <c r="C780" s="11"/>
    </row>
    <row r="781" spans="1:3" s="12" customFormat="1" x14ac:dyDescent="0.25">
      <c r="A781" s="13"/>
      <c r="C781" s="11"/>
    </row>
    <row r="782" spans="1:3" s="12" customFormat="1" x14ac:dyDescent="0.25">
      <c r="A782" s="13"/>
      <c r="C782" s="11"/>
    </row>
    <row r="783" spans="1:3" s="12" customFormat="1" x14ac:dyDescent="0.25">
      <c r="A783" s="13"/>
      <c r="C783" s="11"/>
    </row>
    <row r="784" spans="1:3" s="12" customFormat="1" x14ac:dyDescent="0.25">
      <c r="A784" s="13"/>
      <c r="C784" s="11"/>
    </row>
    <row r="785" spans="1:3" s="12" customFormat="1" x14ac:dyDescent="0.25">
      <c r="A785" s="13"/>
      <c r="C785" s="11"/>
    </row>
    <row r="786" spans="1:3" s="12" customFormat="1" x14ac:dyDescent="0.25">
      <c r="A786" s="13"/>
      <c r="C786" s="11"/>
    </row>
    <row r="787" spans="1:3" s="12" customFormat="1" x14ac:dyDescent="0.25">
      <c r="A787" s="13"/>
      <c r="C787" s="11"/>
    </row>
    <row r="788" spans="1:3" s="12" customFormat="1" x14ac:dyDescent="0.25">
      <c r="A788" s="13"/>
      <c r="C788" s="11"/>
    </row>
    <row r="789" spans="1:3" s="12" customFormat="1" x14ac:dyDescent="0.25">
      <c r="A789" s="13"/>
      <c r="C789" s="11"/>
    </row>
    <row r="790" spans="1:3" s="12" customFormat="1" x14ac:dyDescent="0.25">
      <c r="A790" s="13"/>
      <c r="C790" s="11"/>
    </row>
    <row r="791" spans="1:3" s="12" customFormat="1" x14ac:dyDescent="0.25">
      <c r="A791" s="13"/>
      <c r="C791" s="11"/>
    </row>
    <row r="792" spans="1:3" s="12" customFormat="1" x14ac:dyDescent="0.25">
      <c r="A792" s="13"/>
      <c r="C792" s="11"/>
    </row>
    <row r="793" spans="1:3" s="12" customFormat="1" x14ac:dyDescent="0.25">
      <c r="A793" s="13"/>
      <c r="C793" s="11"/>
    </row>
    <row r="794" spans="1:3" s="12" customFormat="1" x14ac:dyDescent="0.25">
      <c r="A794" s="13"/>
      <c r="C794" s="11"/>
    </row>
    <row r="795" spans="1:3" s="12" customFormat="1" x14ac:dyDescent="0.25">
      <c r="A795" s="13"/>
      <c r="C795" s="11"/>
    </row>
    <row r="796" spans="1:3" s="12" customFormat="1" x14ac:dyDescent="0.25">
      <c r="A796" s="13"/>
      <c r="C796" s="11"/>
    </row>
    <row r="797" spans="1:3" s="12" customFormat="1" x14ac:dyDescent="0.25">
      <c r="A797" s="13"/>
      <c r="C797" s="11"/>
    </row>
    <row r="798" spans="1:3" s="12" customFormat="1" x14ac:dyDescent="0.25">
      <c r="A798" s="13"/>
      <c r="C798" s="11"/>
    </row>
    <row r="799" spans="1:3" s="12" customFormat="1" x14ac:dyDescent="0.25">
      <c r="A799" s="13"/>
      <c r="C799" s="11"/>
    </row>
    <row r="800" spans="1:3" s="12" customFormat="1" x14ac:dyDescent="0.25">
      <c r="A800" s="13"/>
      <c r="C800" s="11"/>
    </row>
    <row r="801" spans="1:3" s="12" customFormat="1" x14ac:dyDescent="0.25">
      <c r="A801" s="13"/>
      <c r="C801" s="11"/>
    </row>
    <row r="802" spans="1:3" s="12" customFormat="1" x14ac:dyDescent="0.25">
      <c r="A802" s="13"/>
      <c r="C802" s="11"/>
    </row>
    <row r="803" spans="1:3" s="12" customFormat="1" x14ac:dyDescent="0.25">
      <c r="A803" s="13"/>
      <c r="C803" s="11"/>
    </row>
    <row r="804" spans="1:3" s="12" customFormat="1" x14ac:dyDescent="0.25">
      <c r="A804" s="13"/>
      <c r="C804" s="11"/>
    </row>
    <row r="805" spans="1:3" s="12" customFormat="1" x14ac:dyDescent="0.25">
      <c r="A805" s="13"/>
      <c r="C805" s="11"/>
    </row>
    <row r="806" spans="1:3" s="12" customFormat="1" x14ac:dyDescent="0.25">
      <c r="A806" s="13"/>
      <c r="C806" s="11"/>
    </row>
    <row r="807" spans="1:3" s="12" customFormat="1" x14ac:dyDescent="0.25">
      <c r="A807" s="13"/>
      <c r="C807" s="11"/>
    </row>
    <row r="808" spans="1:3" s="12" customFormat="1" x14ac:dyDescent="0.25">
      <c r="A808" s="13"/>
      <c r="C808" s="11"/>
    </row>
    <row r="809" spans="1:3" s="12" customFormat="1" x14ac:dyDescent="0.25">
      <c r="A809" s="13"/>
      <c r="C809" s="11"/>
    </row>
    <row r="810" spans="1:3" s="12" customFormat="1" x14ac:dyDescent="0.25">
      <c r="A810" s="13"/>
      <c r="C810" s="11"/>
    </row>
    <row r="811" spans="1:3" s="12" customFormat="1" x14ac:dyDescent="0.25">
      <c r="A811" s="13"/>
      <c r="C811" s="11"/>
    </row>
    <row r="812" spans="1:3" s="12" customFormat="1" x14ac:dyDescent="0.25">
      <c r="A812" s="13"/>
      <c r="C812" s="11"/>
    </row>
    <row r="813" spans="1:3" s="12" customFormat="1" x14ac:dyDescent="0.25">
      <c r="A813" s="13"/>
      <c r="C813" s="11"/>
    </row>
    <row r="814" spans="1:3" s="12" customFormat="1" x14ac:dyDescent="0.25">
      <c r="A814" s="13"/>
      <c r="C814" s="11"/>
    </row>
    <row r="815" spans="1:3" s="12" customFormat="1" x14ac:dyDescent="0.25">
      <c r="A815" s="13"/>
      <c r="C815" s="11"/>
    </row>
    <row r="816" spans="1:3" s="12" customFormat="1" x14ac:dyDescent="0.25">
      <c r="A816" s="13"/>
      <c r="C816" s="11"/>
    </row>
    <row r="817" spans="1:3" s="12" customFormat="1" x14ac:dyDescent="0.25">
      <c r="A817" s="13"/>
      <c r="C817" s="11"/>
    </row>
    <row r="818" spans="1:3" s="12" customFormat="1" x14ac:dyDescent="0.25">
      <c r="A818" s="13"/>
      <c r="C818" s="11"/>
    </row>
    <row r="819" spans="1:3" s="12" customFormat="1" x14ac:dyDescent="0.25">
      <c r="A819" s="13"/>
      <c r="C819" s="11"/>
    </row>
    <row r="820" spans="1:3" s="12" customFormat="1" x14ac:dyDescent="0.25">
      <c r="A820" s="13"/>
      <c r="C820" s="11"/>
    </row>
    <row r="821" spans="1:3" s="12" customFormat="1" x14ac:dyDescent="0.25">
      <c r="A821" s="13"/>
      <c r="C821" s="11"/>
    </row>
    <row r="822" spans="1:3" s="12" customFormat="1" x14ac:dyDescent="0.25">
      <c r="A822" s="13"/>
      <c r="C822" s="11"/>
    </row>
    <row r="823" spans="1:3" s="12" customFormat="1" x14ac:dyDescent="0.25">
      <c r="A823" s="13"/>
      <c r="C823" s="11"/>
    </row>
    <row r="824" spans="1:3" s="12" customFormat="1" x14ac:dyDescent="0.25">
      <c r="A824" s="13"/>
      <c r="C824" s="11"/>
    </row>
    <row r="825" spans="1:3" s="12" customFormat="1" x14ac:dyDescent="0.25">
      <c r="A825" s="13"/>
      <c r="C825" s="11"/>
    </row>
    <row r="826" spans="1:3" s="12" customFormat="1" x14ac:dyDescent="0.25">
      <c r="A826" s="13"/>
      <c r="C826" s="11"/>
    </row>
    <row r="827" spans="1:3" s="12" customFormat="1" x14ac:dyDescent="0.25">
      <c r="A827" s="13"/>
      <c r="C827" s="11"/>
    </row>
    <row r="828" spans="1:3" s="12" customFormat="1" x14ac:dyDescent="0.25">
      <c r="A828" s="13"/>
      <c r="C828" s="11"/>
    </row>
    <row r="829" spans="1:3" s="12" customFormat="1" x14ac:dyDescent="0.25">
      <c r="A829" s="13"/>
      <c r="C829" s="11"/>
    </row>
    <row r="830" spans="1:3" s="12" customFormat="1" x14ac:dyDescent="0.25">
      <c r="A830" s="13"/>
      <c r="C830" s="11"/>
    </row>
    <row r="831" spans="1:3" s="12" customFormat="1" x14ac:dyDescent="0.25">
      <c r="A831" s="13"/>
      <c r="C831" s="11"/>
    </row>
    <row r="832" spans="1:3" s="12" customFormat="1" x14ac:dyDescent="0.25">
      <c r="A832" s="13"/>
      <c r="C832" s="11"/>
    </row>
    <row r="833" spans="1:3" s="12" customFormat="1" x14ac:dyDescent="0.25">
      <c r="A833" s="13"/>
      <c r="C833" s="11"/>
    </row>
    <row r="834" spans="1:3" s="12" customFormat="1" x14ac:dyDescent="0.25">
      <c r="A834" s="13"/>
      <c r="C834" s="11"/>
    </row>
    <row r="835" spans="1:3" s="12" customFormat="1" x14ac:dyDescent="0.25">
      <c r="A835" s="13"/>
      <c r="C835" s="11"/>
    </row>
    <row r="836" spans="1:3" s="12" customFormat="1" x14ac:dyDescent="0.25">
      <c r="A836" s="13"/>
      <c r="C836" s="11"/>
    </row>
    <row r="837" spans="1:3" s="12" customFormat="1" x14ac:dyDescent="0.25">
      <c r="A837" s="13"/>
      <c r="C837" s="11"/>
    </row>
    <row r="838" spans="1:3" s="12" customFormat="1" x14ac:dyDescent="0.25">
      <c r="A838" s="13"/>
      <c r="C838" s="11"/>
    </row>
    <row r="839" spans="1:3" s="12" customFormat="1" x14ac:dyDescent="0.25">
      <c r="A839" s="13"/>
      <c r="C839" s="11"/>
    </row>
    <row r="840" spans="1:3" s="12" customFormat="1" x14ac:dyDescent="0.25">
      <c r="A840" s="13"/>
      <c r="C840" s="11"/>
    </row>
    <row r="841" spans="1:3" s="12" customFormat="1" x14ac:dyDescent="0.25">
      <c r="A841" s="13"/>
      <c r="C841" s="11"/>
    </row>
    <row r="842" spans="1:3" s="12" customFormat="1" x14ac:dyDescent="0.25">
      <c r="A842" s="13"/>
      <c r="C842" s="11"/>
    </row>
    <row r="843" spans="1:3" s="12" customFormat="1" x14ac:dyDescent="0.25">
      <c r="A843" s="13"/>
      <c r="C843" s="11"/>
    </row>
    <row r="844" spans="1:3" s="12" customFormat="1" x14ac:dyDescent="0.25">
      <c r="A844" s="13"/>
      <c r="C844" s="11"/>
    </row>
    <row r="845" spans="1:3" s="12" customFormat="1" x14ac:dyDescent="0.25">
      <c r="A845" s="13"/>
      <c r="C845" s="11"/>
    </row>
    <row r="846" spans="1:3" s="12" customFormat="1" x14ac:dyDescent="0.25">
      <c r="A846" s="13"/>
      <c r="C846" s="11"/>
    </row>
    <row r="847" spans="1:3" s="12" customFormat="1" x14ac:dyDescent="0.25">
      <c r="A847" s="13"/>
      <c r="C847" s="11"/>
    </row>
    <row r="848" spans="1:3" s="12" customFormat="1" x14ac:dyDescent="0.25">
      <c r="A848" s="13"/>
      <c r="C848" s="11"/>
    </row>
    <row r="849" spans="1:3" s="12" customFormat="1" x14ac:dyDescent="0.25">
      <c r="A849" s="13"/>
      <c r="C849" s="11"/>
    </row>
    <row r="850" spans="1:3" s="12" customFormat="1" x14ac:dyDescent="0.25">
      <c r="A850" s="13"/>
      <c r="C850" s="11"/>
    </row>
    <row r="851" spans="1:3" s="12" customFormat="1" x14ac:dyDescent="0.25">
      <c r="A851" s="13"/>
      <c r="C851" s="11"/>
    </row>
    <row r="852" spans="1:3" s="12" customFormat="1" x14ac:dyDescent="0.25">
      <c r="A852" s="13"/>
      <c r="C852" s="11"/>
    </row>
    <row r="853" spans="1:3" s="12" customFormat="1" x14ac:dyDescent="0.25">
      <c r="A853" s="13"/>
      <c r="C853" s="11"/>
    </row>
    <row r="854" spans="1:3" s="12" customFormat="1" x14ac:dyDescent="0.25">
      <c r="A854" s="13"/>
      <c r="C854" s="11"/>
    </row>
    <row r="855" spans="1:3" s="12" customFormat="1" x14ac:dyDescent="0.25">
      <c r="A855" s="13"/>
      <c r="C855" s="11"/>
    </row>
    <row r="856" spans="1:3" s="12" customFormat="1" x14ac:dyDescent="0.25">
      <c r="A856" s="13"/>
      <c r="C856" s="11"/>
    </row>
    <row r="857" spans="1:3" s="12" customFormat="1" x14ac:dyDescent="0.25">
      <c r="A857" s="13"/>
      <c r="C857" s="11"/>
    </row>
    <row r="858" spans="1:3" s="12" customFormat="1" x14ac:dyDescent="0.25">
      <c r="A858" s="13"/>
      <c r="C858" s="11"/>
    </row>
    <row r="859" spans="1:3" s="12" customFormat="1" x14ac:dyDescent="0.25">
      <c r="A859" s="13"/>
      <c r="C859" s="11"/>
    </row>
    <row r="860" spans="1:3" s="12" customFormat="1" x14ac:dyDescent="0.25">
      <c r="A860" s="13"/>
      <c r="C860" s="11"/>
    </row>
    <row r="861" spans="1:3" s="12" customFormat="1" x14ac:dyDescent="0.25">
      <c r="A861" s="13"/>
      <c r="C861" s="11"/>
    </row>
    <row r="862" spans="1:3" s="12" customFormat="1" x14ac:dyDescent="0.25">
      <c r="A862" s="13"/>
      <c r="C862" s="11"/>
    </row>
    <row r="863" spans="1:3" s="12" customFormat="1" x14ac:dyDescent="0.25">
      <c r="A863" s="13"/>
      <c r="C863" s="11"/>
    </row>
    <row r="864" spans="1:3" s="12" customFormat="1" x14ac:dyDescent="0.25">
      <c r="A864" s="13"/>
      <c r="C864" s="11"/>
    </row>
    <row r="865" spans="1:3" s="12" customFormat="1" x14ac:dyDescent="0.25">
      <c r="A865" s="13"/>
      <c r="C865" s="11"/>
    </row>
    <row r="866" spans="1:3" s="12" customFormat="1" x14ac:dyDescent="0.25">
      <c r="A866" s="13"/>
      <c r="C866" s="11"/>
    </row>
    <row r="867" spans="1:3" s="12" customFormat="1" x14ac:dyDescent="0.25">
      <c r="A867" s="13"/>
      <c r="C867" s="11"/>
    </row>
    <row r="868" spans="1:3" s="12" customFormat="1" x14ac:dyDescent="0.25">
      <c r="A868" s="13"/>
      <c r="C868" s="11"/>
    </row>
    <row r="869" spans="1:3" s="12" customFormat="1" x14ac:dyDescent="0.25">
      <c r="A869" s="13"/>
      <c r="C869" s="11"/>
    </row>
    <row r="870" spans="1:3" s="12" customFormat="1" x14ac:dyDescent="0.25">
      <c r="A870" s="13"/>
      <c r="C870" s="11"/>
    </row>
    <row r="871" spans="1:3" s="12" customFormat="1" x14ac:dyDescent="0.25">
      <c r="A871" s="13"/>
      <c r="C871" s="11"/>
    </row>
    <row r="872" spans="1:3" s="12" customFormat="1" x14ac:dyDescent="0.25">
      <c r="A872" s="13"/>
      <c r="C872" s="11"/>
    </row>
    <row r="873" spans="1:3" s="12" customFormat="1" x14ac:dyDescent="0.25">
      <c r="A873" s="13"/>
      <c r="C873" s="11"/>
    </row>
    <row r="874" spans="1:3" s="12" customFormat="1" x14ac:dyDescent="0.25">
      <c r="A874" s="13"/>
      <c r="C874" s="11"/>
    </row>
    <row r="875" spans="1:3" s="12" customFormat="1" x14ac:dyDescent="0.25">
      <c r="A875" s="13"/>
      <c r="C875" s="11"/>
    </row>
    <row r="876" spans="1:3" s="12" customFormat="1" x14ac:dyDescent="0.25">
      <c r="A876" s="13"/>
      <c r="C876" s="11"/>
    </row>
    <row r="877" spans="1:3" s="12" customFormat="1" x14ac:dyDescent="0.25">
      <c r="A877" s="13"/>
      <c r="C877" s="11"/>
    </row>
    <row r="878" spans="1:3" s="12" customFormat="1" x14ac:dyDescent="0.25">
      <c r="A878" s="13"/>
      <c r="C878" s="11"/>
    </row>
    <row r="879" spans="1:3" s="12" customFormat="1" x14ac:dyDescent="0.25">
      <c r="A879" s="13"/>
      <c r="C879" s="11"/>
    </row>
    <row r="880" spans="1:3" s="12" customFormat="1" x14ac:dyDescent="0.25">
      <c r="A880" s="13"/>
      <c r="C880" s="11"/>
    </row>
    <row r="881" spans="1:3" s="12" customFormat="1" x14ac:dyDescent="0.25">
      <c r="A881" s="13"/>
      <c r="C881" s="11"/>
    </row>
    <row r="882" spans="1:3" s="12" customFormat="1" x14ac:dyDescent="0.25">
      <c r="A882" s="13"/>
      <c r="C882" s="11"/>
    </row>
    <row r="883" spans="1:3" s="12" customFormat="1" x14ac:dyDescent="0.25">
      <c r="A883" s="13"/>
      <c r="C883" s="11"/>
    </row>
    <row r="884" spans="1:3" s="12" customFormat="1" x14ac:dyDescent="0.25">
      <c r="A884" s="13"/>
      <c r="C884" s="11"/>
    </row>
    <row r="885" spans="1:3" s="12" customFormat="1" x14ac:dyDescent="0.25">
      <c r="A885" s="13"/>
      <c r="C885" s="11"/>
    </row>
    <row r="886" spans="1:3" s="12" customFormat="1" x14ac:dyDescent="0.25">
      <c r="A886" s="13"/>
      <c r="C886" s="11"/>
    </row>
    <row r="887" spans="1:3" s="12" customFormat="1" x14ac:dyDescent="0.25">
      <c r="A887" s="13"/>
      <c r="C887" s="11"/>
    </row>
    <row r="888" spans="1:3" s="12" customFormat="1" x14ac:dyDescent="0.25">
      <c r="A888" s="13"/>
      <c r="C888" s="11"/>
    </row>
    <row r="889" spans="1:3" s="12" customFormat="1" x14ac:dyDescent="0.25">
      <c r="A889" s="13"/>
      <c r="C889" s="11"/>
    </row>
    <row r="890" spans="1:3" s="12" customFormat="1" x14ac:dyDescent="0.25">
      <c r="A890" s="13"/>
      <c r="C890" s="11"/>
    </row>
    <row r="891" spans="1:3" s="12" customFormat="1" x14ac:dyDescent="0.25">
      <c r="A891" s="13"/>
      <c r="C891" s="11"/>
    </row>
    <row r="892" spans="1:3" s="12" customFormat="1" x14ac:dyDescent="0.25">
      <c r="A892" s="13"/>
      <c r="C892" s="11"/>
    </row>
    <row r="893" spans="1:3" s="12" customFormat="1" x14ac:dyDescent="0.25">
      <c r="A893" s="13"/>
      <c r="C893" s="11"/>
    </row>
    <row r="894" spans="1:3" s="12" customFormat="1" x14ac:dyDescent="0.25">
      <c r="A894" s="13"/>
      <c r="C894" s="11"/>
    </row>
    <row r="895" spans="1:3" s="12" customFormat="1" x14ac:dyDescent="0.25">
      <c r="A895" s="13"/>
      <c r="C895" s="11"/>
    </row>
    <row r="896" spans="1:3" s="12" customFormat="1" x14ac:dyDescent="0.25">
      <c r="A896" s="13"/>
      <c r="C896" s="11"/>
    </row>
    <row r="897" spans="1:3" s="12" customFormat="1" x14ac:dyDescent="0.25">
      <c r="A897" s="13"/>
      <c r="C897" s="11"/>
    </row>
    <row r="898" spans="1:3" s="12" customFormat="1" x14ac:dyDescent="0.25">
      <c r="A898" s="13"/>
      <c r="C898" s="11"/>
    </row>
    <row r="899" spans="1:3" s="12" customFormat="1" x14ac:dyDescent="0.25">
      <c r="A899" s="13"/>
      <c r="C899" s="11"/>
    </row>
    <row r="900" spans="1:3" s="12" customFormat="1" x14ac:dyDescent="0.25">
      <c r="A900" s="13"/>
      <c r="C900" s="11"/>
    </row>
    <row r="901" spans="1:3" s="12" customFormat="1" x14ac:dyDescent="0.25">
      <c r="A901" s="13"/>
      <c r="C901" s="11"/>
    </row>
    <row r="902" spans="1:3" s="12" customFormat="1" x14ac:dyDescent="0.25">
      <c r="A902" s="13"/>
      <c r="C902" s="11"/>
    </row>
    <row r="903" spans="1:3" s="12" customFormat="1" x14ac:dyDescent="0.25">
      <c r="A903" s="13"/>
      <c r="C903" s="11"/>
    </row>
    <row r="904" spans="1:3" s="12" customFormat="1" x14ac:dyDescent="0.25">
      <c r="A904" s="13"/>
      <c r="C904" s="11"/>
    </row>
    <row r="905" spans="1:3" s="12" customFormat="1" x14ac:dyDescent="0.25">
      <c r="A905" s="13"/>
      <c r="C905" s="11"/>
    </row>
    <row r="906" spans="1:3" s="12" customFormat="1" x14ac:dyDescent="0.25">
      <c r="A906" s="13"/>
      <c r="C906" s="11"/>
    </row>
    <row r="907" spans="1:3" s="12" customFormat="1" x14ac:dyDescent="0.25">
      <c r="A907" s="13"/>
      <c r="C907" s="11"/>
    </row>
    <row r="908" spans="1:3" s="12" customFormat="1" x14ac:dyDescent="0.25">
      <c r="A908" s="13"/>
      <c r="C908" s="11"/>
    </row>
    <row r="909" spans="1:3" s="12" customFormat="1" x14ac:dyDescent="0.25">
      <c r="A909" s="13"/>
      <c r="C909" s="11"/>
    </row>
    <row r="910" spans="1:3" s="12" customFormat="1" x14ac:dyDescent="0.25">
      <c r="A910" s="13"/>
      <c r="C910" s="11"/>
    </row>
    <row r="911" spans="1:3" s="12" customFormat="1" x14ac:dyDescent="0.25">
      <c r="A911" s="13"/>
      <c r="C911" s="11"/>
    </row>
    <row r="912" spans="1:3" s="12" customFormat="1" x14ac:dyDescent="0.25">
      <c r="A912" s="13"/>
      <c r="C912" s="11"/>
    </row>
    <row r="913" spans="1:3" s="12" customFormat="1" x14ac:dyDescent="0.25">
      <c r="A913" s="13"/>
      <c r="C913" s="11"/>
    </row>
    <row r="914" spans="1:3" s="12" customFormat="1" x14ac:dyDescent="0.25">
      <c r="A914" s="13"/>
      <c r="C914" s="11"/>
    </row>
    <row r="915" spans="1:3" s="12" customFormat="1" x14ac:dyDescent="0.25">
      <c r="A915" s="13"/>
      <c r="C915" s="11"/>
    </row>
    <row r="916" spans="1:3" s="12" customFormat="1" x14ac:dyDescent="0.25">
      <c r="A916" s="13"/>
      <c r="C916" s="11"/>
    </row>
    <row r="917" spans="1:3" s="12" customFormat="1" x14ac:dyDescent="0.25">
      <c r="A917" s="13"/>
      <c r="C917" s="11"/>
    </row>
    <row r="918" spans="1:3" s="12" customFormat="1" x14ac:dyDescent="0.25">
      <c r="A918" s="13"/>
      <c r="C918" s="11"/>
    </row>
    <row r="919" spans="1:3" s="12" customFormat="1" x14ac:dyDescent="0.25">
      <c r="A919" s="13"/>
      <c r="C919" s="11"/>
    </row>
    <row r="920" spans="1:3" s="12" customFormat="1" x14ac:dyDescent="0.25">
      <c r="A920" s="13"/>
      <c r="C920" s="11"/>
    </row>
    <row r="921" spans="1:3" s="12" customFormat="1" x14ac:dyDescent="0.25">
      <c r="A921" s="13"/>
      <c r="C921" s="11"/>
    </row>
    <row r="922" spans="1:3" s="12" customFormat="1" x14ac:dyDescent="0.25">
      <c r="A922" s="13"/>
      <c r="C922" s="11"/>
    </row>
    <row r="923" spans="1:3" s="12" customFormat="1" x14ac:dyDescent="0.25">
      <c r="A923" s="13"/>
      <c r="C923" s="11"/>
    </row>
    <row r="924" spans="1:3" s="12" customFormat="1" x14ac:dyDescent="0.25">
      <c r="A924" s="13"/>
      <c r="C924" s="11"/>
    </row>
    <row r="925" spans="1:3" s="12" customFormat="1" x14ac:dyDescent="0.25">
      <c r="A925" s="13"/>
      <c r="C925" s="11"/>
    </row>
    <row r="926" spans="1:3" s="12" customFormat="1" x14ac:dyDescent="0.25">
      <c r="A926" s="13"/>
      <c r="C926" s="11"/>
    </row>
    <row r="927" spans="1:3" s="12" customFormat="1" x14ac:dyDescent="0.25">
      <c r="A927" s="13"/>
      <c r="C927" s="11"/>
    </row>
    <row r="928" spans="1:3" s="12" customFormat="1" x14ac:dyDescent="0.25">
      <c r="A928" s="13"/>
      <c r="C928" s="11"/>
    </row>
    <row r="929" spans="1:3" s="12" customFormat="1" x14ac:dyDescent="0.25">
      <c r="A929" s="13"/>
      <c r="C929" s="11"/>
    </row>
    <row r="930" spans="1:3" s="12" customFormat="1" x14ac:dyDescent="0.25">
      <c r="A930" s="13"/>
      <c r="C930" s="11"/>
    </row>
    <row r="931" spans="1:3" s="12" customFormat="1" x14ac:dyDescent="0.25">
      <c r="A931" s="13"/>
      <c r="C931" s="11"/>
    </row>
    <row r="932" spans="1:3" s="12" customFormat="1" x14ac:dyDescent="0.25">
      <c r="A932" s="13"/>
      <c r="C932" s="11"/>
    </row>
    <row r="933" spans="1:3" s="12" customFormat="1" x14ac:dyDescent="0.25">
      <c r="A933" s="13"/>
      <c r="C933" s="11"/>
    </row>
    <row r="934" spans="1:3" s="12" customFormat="1" x14ac:dyDescent="0.25">
      <c r="A934" s="13"/>
      <c r="C934" s="11"/>
    </row>
    <row r="935" spans="1:3" s="12" customFormat="1" x14ac:dyDescent="0.25">
      <c r="A935" s="13"/>
      <c r="C935" s="11"/>
    </row>
    <row r="936" spans="1:3" s="12" customFormat="1" x14ac:dyDescent="0.25">
      <c r="A936" s="13"/>
      <c r="C936" s="11"/>
    </row>
    <row r="937" spans="1:3" s="12" customFormat="1" x14ac:dyDescent="0.25">
      <c r="A937" s="13"/>
      <c r="C937" s="11"/>
    </row>
    <row r="938" spans="1:3" s="12" customFormat="1" x14ac:dyDescent="0.25">
      <c r="A938" s="13"/>
      <c r="C938" s="11"/>
    </row>
    <row r="939" spans="1:3" s="12" customFormat="1" x14ac:dyDescent="0.25">
      <c r="A939" s="13"/>
      <c r="C939" s="11"/>
    </row>
    <row r="940" spans="1:3" s="12" customFormat="1" x14ac:dyDescent="0.25">
      <c r="A940" s="13"/>
      <c r="C940" s="11"/>
    </row>
    <row r="941" spans="1:3" s="12" customFormat="1" x14ac:dyDescent="0.25">
      <c r="A941" s="13"/>
      <c r="C941" s="11"/>
    </row>
    <row r="942" spans="1:3" s="12" customFormat="1" x14ac:dyDescent="0.25">
      <c r="A942" s="13"/>
      <c r="C942" s="11"/>
    </row>
    <row r="943" spans="1:3" s="12" customFormat="1" x14ac:dyDescent="0.25">
      <c r="A943" s="13"/>
      <c r="C943" s="11"/>
    </row>
    <row r="944" spans="1:3" s="12" customFormat="1" x14ac:dyDescent="0.25">
      <c r="A944" s="13"/>
      <c r="C944" s="11"/>
    </row>
    <row r="945" spans="1:3" s="12" customFormat="1" x14ac:dyDescent="0.25">
      <c r="A945" s="13"/>
      <c r="C945" s="11"/>
    </row>
    <row r="946" spans="1:3" s="12" customFormat="1" x14ac:dyDescent="0.25">
      <c r="A946" s="13"/>
      <c r="C946" s="11"/>
    </row>
    <row r="947" spans="1:3" s="12" customFormat="1" x14ac:dyDescent="0.25">
      <c r="A947" s="13"/>
      <c r="C947" s="11"/>
    </row>
    <row r="948" spans="1:3" s="12" customFormat="1" x14ac:dyDescent="0.25">
      <c r="A948" s="13"/>
      <c r="C948" s="11"/>
    </row>
    <row r="949" spans="1:3" s="12" customFormat="1" x14ac:dyDescent="0.25">
      <c r="A949" s="13"/>
      <c r="C949" s="11"/>
    </row>
    <row r="950" spans="1:3" s="12" customFormat="1" x14ac:dyDescent="0.25">
      <c r="A950" s="13"/>
      <c r="C950" s="11"/>
    </row>
    <row r="951" spans="1:3" s="12" customFormat="1" x14ac:dyDescent="0.25">
      <c r="A951" s="13"/>
      <c r="C951" s="11"/>
    </row>
    <row r="952" spans="1:3" s="12" customFormat="1" x14ac:dyDescent="0.25">
      <c r="A952" s="13"/>
      <c r="C952" s="11"/>
    </row>
    <row r="953" spans="1:3" s="12" customFormat="1" x14ac:dyDescent="0.25">
      <c r="A953" s="13"/>
      <c r="C953" s="11"/>
    </row>
    <row r="954" spans="1:3" s="12" customFormat="1" x14ac:dyDescent="0.25">
      <c r="A954" s="13"/>
      <c r="C954" s="11"/>
    </row>
    <row r="955" spans="1:3" s="12" customFormat="1" x14ac:dyDescent="0.25">
      <c r="A955" s="13"/>
      <c r="C955" s="11"/>
    </row>
    <row r="956" spans="1:3" s="12" customFormat="1" x14ac:dyDescent="0.25">
      <c r="A956" s="13"/>
      <c r="C956" s="11"/>
    </row>
    <row r="957" spans="1:3" s="12" customFormat="1" x14ac:dyDescent="0.25">
      <c r="A957" s="13"/>
      <c r="C957" s="11"/>
    </row>
    <row r="958" spans="1:3" s="12" customFormat="1" x14ac:dyDescent="0.25">
      <c r="A958" s="13"/>
      <c r="C958" s="11"/>
    </row>
    <row r="959" spans="1:3" s="12" customFormat="1" x14ac:dyDescent="0.25">
      <c r="A959" s="13"/>
      <c r="C959" s="11"/>
    </row>
    <row r="960" spans="1:3" s="12" customFormat="1" x14ac:dyDescent="0.25">
      <c r="A960" s="13"/>
      <c r="C960" s="11"/>
    </row>
    <row r="961" spans="1:3" s="12" customFormat="1" x14ac:dyDescent="0.25">
      <c r="A961" s="13"/>
      <c r="C961" s="11"/>
    </row>
    <row r="962" spans="1:3" s="12" customFormat="1" x14ac:dyDescent="0.25">
      <c r="A962" s="13"/>
      <c r="C962" s="11"/>
    </row>
    <row r="963" spans="1:3" s="12" customFormat="1" x14ac:dyDescent="0.25">
      <c r="A963" s="13"/>
      <c r="C963" s="11"/>
    </row>
    <row r="964" spans="1:3" s="12" customFormat="1" x14ac:dyDescent="0.25">
      <c r="A964" s="13"/>
      <c r="C964" s="11"/>
    </row>
    <row r="965" spans="1:3" s="12" customFormat="1" x14ac:dyDescent="0.25">
      <c r="A965" s="13"/>
      <c r="C965" s="11"/>
    </row>
    <row r="966" spans="1:3" s="12" customFormat="1" x14ac:dyDescent="0.25">
      <c r="A966" s="13"/>
      <c r="C966" s="11"/>
    </row>
    <row r="967" spans="1:3" s="12" customFormat="1" x14ac:dyDescent="0.25">
      <c r="A967" s="13"/>
      <c r="C967" s="11"/>
    </row>
    <row r="968" spans="1:3" s="12" customFormat="1" x14ac:dyDescent="0.25">
      <c r="A968" s="13"/>
      <c r="C968" s="11"/>
    </row>
    <row r="969" spans="1:3" s="12" customFormat="1" x14ac:dyDescent="0.25">
      <c r="A969" s="13"/>
      <c r="C969" s="11"/>
    </row>
    <row r="970" spans="1:3" s="12" customFormat="1" x14ac:dyDescent="0.25">
      <c r="A970" s="13"/>
      <c r="C970" s="11"/>
    </row>
    <row r="971" spans="1:3" s="12" customFormat="1" x14ac:dyDescent="0.25">
      <c r="A971" s="13"/>
      <c r="C971" s="11"/>
    </row>
    <row r="972" spans="1:3" s="12" customFormat="1" x14ac:dyDescent="0.25">
      <c r="A972" s="13"/>
      <c r="C972" s="11"/>
    </row>
    <row r="973" spans="1:3" s="12" customFormat="1" x14ac:dyDescent="0.25">
      <c r="A973" s="13"/>
      <c r="C973" s="11"/>
    </row>
    <row r="974" spans="1:3" s="12" customFormat="1" x14ac:dyDescent="0.25">
      <c r="A974" s="13"/>
      <c r="C974" s="11"/>
    </row>
    <row r="975" spans="1:3" s="12" customFormat="1" x14ac:dyDescent="0.25">
      <c r="A975" s="13"/>
      <c r="C975" s="11"/>
    </row>
    <row r="976" spans="1:3" s="12" customFormat="1" x14ac:dyDescent="0.25">
      <c r="A976" s="13"/>
      <c r="C976" s="11"/>
    </row>
    <row r="977" spans="1:3" s="12" customFormat="1" x14ac:dyDescent="0.25">
      <c r="A977" s="13"/>
      <c r="C977" s="11"/>
    </row>
    <row r="978" spans="1:3" s="12" customFormat="1" x14ac:dyDescent="0.25">
      <c r="A978" s="13"/>
      <c r="C978" s="11"/>
    </row>
    <row r="979" spans="1:3" s="12" customFormat="1" x14ac:dyDescent="0.25">
      <c r="A979" s="13"/>
      <c r="C979" s="11"/>
    </row>
    <row r="980" spans="1:3" s="12" customFormat="1" x14ac:dyDescent="0.25">
      <c r="A980" s="13"/>
      <c r="C980" s="11"/>
    </row>
    <row r="981" spans="1:3" s="12" customFormat="1" x14ac:dyDescent="0.25">
      <c r="A981" s="13"/>
      <c r="C981" s="11"/>
    </row>
    <row r="982" spans="1:3" s="12" customFormat="1" x14ac:dyDescent="0.25">
      <c r="A982" s="13"/>
      <c r="C982" s="11"/>
    </row>
    <row r="983" spans="1:3" s="12" customFormat="1" x14ac:dyDescent="0.25">
      <c r="A983" s="13"/>
      <c r="C983" s="11"/>
    </row>
    <row r="984" spans="1:3" s="12" customFormat="1" x14ac:dyDescent="0.25">
      <c r="A984" s="13"/>
      <c r="C984" s="11"/>
    </row>
    <row r="985" spans="1:3" s="12" customFormat="1" x14ac:dyDescent="0.25">
      <c r="A985" s="13"/>
      <c r="C985" s="11"/>
    </row>
    <row r="986" spans="1:3" s="12" customFormat="1" x14ac:dyDescent="0.25">
      <c r="A986" s="13"/>
      <c r="C986" s="11"/>
    </row>
    <row r="987" spans="1:3" s="12" customFormat="1" x14ac:dyDescent="0.25">
      <c r="A987" s="13"/>
      <c r="C987" s="11"/>
    </row>
    <row r="988" spans="1:3" s="12" customFormat="1" x14ac:dyDescent="0.25">
      <c r="A988" s="13"/>
      <c r="C988" s="11"/>
    </row>
    <row r="989" spans="1:3" s="12" customFormat="1" x14ac:dyDescent="0.25">
      <c r="A989" s="13"/>
      <c r="C989" s="11"/>
    </row>
    <row r="990" spans="1:3" s="12" customFormat="1" x14ac:dyDescent="0.25">
      <c r="A990" s="13"/>
      <c r="C990" s="11"/>
    </row>
    <row r="991" spans="1:3" s="12" customFormat="1" x14ac:dyDescent="0.25">
      <c r="A991" s="13"/>
      <c r="C991" s="11"/>
    </row>
    <row r="992" spans="1:3" s="12" customFormat="1" x14ac:dyDescent="0.25">
      <c r="A992" s="13"/>
      <c r="C992" s="11"/>
    </row>
    <row r="993" spans="1:3" s="12" customFormat="1" x14ac:dyDescent="0.25">
      <c r="A993" s="13"/>
      <c r="C993" s="11"/>
    </row>
    <row r="994" spans="1:3" s="12" customFormat="1" x14ac:dyDescent="0.25">
      <c r="A994" s="13"/>
      <c r="C994" s="11"/>
    </row>
    <row r="995" spans="1:3" s="12" customFormat="1" x14ac:dyDescent="0.25">
      <c r="A995" s="13"/>
      <c r="C995" s="11"/>
    </row>
    <row r="996" spans="1:3" s="12" customFormat="1" x14ac:dyDescent="0.25">
      <c r="A996" s="13"/>
      <c r="C996" s="11"/>
    </row>
    <row r="997" spans="1:3" s="12" customFormat="1" x14ac:dyDescent="0.25">
      <c r="A997" s="13"/>
      <c r="C997" s="11"/>
    </row>
    <row r="998" spans="1:3" s="12" customFormat="1" x14ac:dyDescent="0.25">
      <c r="A998" s="13"/>
      <c r="C998" s="11"/>
    </row>
    <row r="999" spans="1:3" s="12" customFormat="1" x14ac:dyDescent="0.25">
      <c r="A999" s="13"/>
      <c r="C999" s="11"/>
    </row>
    <row r="1000" spans="1:3" s="12" customFormat="1" x14ac:dyDescent="0.25">
      <c r="A1000" s="13"/>
      <c r="C1000" s="11"/>
    </row>
    <row r="1001" spans="1:3" s="12" customFormat="1" x14ac:dyDescent="0.25">
      <c r="A1001" s="13"/>
      <c r="C1001" s="11"/>
    </row>
    <row r="1002" spans="1:3" s="12" customFormat="1" x14ac:dyDescent="0.25">
      <c r="A1002" s="13"/>
      <c r="C1002" s="11"/>
    </row>
    <row r="1003" spans="1:3" s="12" customFormat="1" x14ac:dyDescent="0.25">
      <c r="A1003" s="13"/>
      <c r="C1003" s="11"/>
    </row>
    <row r="1004" spans="1:3" s="12" customFormat="1" x14ac:dyDescent="0.25">
      <c r="A1004" s="13"/>
      <c r="C1004" s="11"/>
    </row>
    <row r="1005" spans="1:3" s="12" customFormat="1" x14ac:dyDescent="0.25">
      <c r="A1005" s="13"/>
      <c r="C1005" s="11"/>
    </row>
    <row r="1006" spans="1:3" s="12" customFormat="1" x14ac:dyDescent="0.25">
      <c r="A1006" s="13"/>
      <c r="C1006" s="11"/>
    </row>
    <row r="1007" spans="1:3" s="12" customFormat="1" x14ac:dyDescent="0.25">
      <c r="A1007" s="13"/>
      <c r="C1007" s="11"/>
    </row>
    <row r="1008" spans="1:3" s="12" customFormat="1" x14ac:dyDescent="0.25">
      <c r="A1008" s="13"/>
      <c r="C1008" s="11"/>
    </row>
    <row r="1009" spans="1:3" s="12" customFormat="1" x14ac:dyDescent="0.25">
      <c r="A1009" s="13"/>
      <c r="C1009" s="11"/>
    </row>
    <row r="1010" spans="1:3" s="12" customFormat="1" x14ac:dyDescent="0.25">
      <c r="A1010" s="13"/>
      <c r="C1010" s="11"/>
    </row>
    <row r="1011" spans="1:3" s="12" customFormat="1" x14ac:dyDescent="0.25">
      <c r="A1011" s="13"/>
      <c r="C1011" s="11"/>
    </row>
    <row r="1012" spans="1:3" s="12" customFormat="1" x14ac:dyDescent="0.25">
      <c r="A1012" s="13"/>
      <c r="C1012" s="11"/>
    </row>
    <row r="1013" spans="1:3" s="12" customFormat="1" x14ac:dyDescent="0.25">
      <c r="A1013" s="13"/>
      <c r="C1013" s="11"/>
    </row>
    <row r="1014" spans="1:3" s="12" customFormat="1" x14ac:dyDescent="0.25">
      <c r="A1014" s="13"/>
      <c r="C1014" s="11"/>
    </row>
    <row r="1015" spans="1:3" s="12" customFormat="1" x14ac:dyDescent="0.25">
      <c r="A1015" s="13"/>
      <c r="C1015" s="11"/>
    </row>
    <row r="1016" spans="1:3" s="12" customFormat="1" x14ac:dyDescent="0.25">
      <c r="A1016" s="13"/>
      <c r="C1016" s="11"/>
    </row>
    <row r="1017" spans="1:3" s="12" customFormat="1" x14ac:dyDescent="0.25">
      <c r="A1017" s="13"/>
      <c r="C1017" s="11"/>
    </row>
    <row r="1018" spans="1:3" s="12" customFormat="1" x14ac:dyDescent="0.25">
      <c r="A1018" s="13"/>
      <c r="C1018" s="11"/>
    </row>
    <row r="1019" spans="1:3" s="12" customFormat="1" x14ac:dyDescent="0.25">
      <c r="A1019" s="13"/>
      <c r="C1019" s="11"/>
    </row>
    <row r="1020" spans="1:3" s="12" customFormat="1" x14ac:dyDescent="0.25">
      <c r="A1020" s="13"/>
      <c r="C1020" s="11"/>
    </row>
    <row r="1021" spans="1:3" s="12" customFormat="1" x14ac:dyDescent="0.25">
      <c r="A1021" s="13"/>
      <c r="C1021" s="11"/>
    </row>
    <row r="1022" spans="1:3" s="12" customFormat="1" x14ac:dyDescent="0.25">
      <c r="A1022" s="13"/>
      <c r="C1022" s="11"/>
    </row>
    <row r="1023" spans="1:3" s="12" customFormat="1" x14ac:dyDescent="0.25">
      <c r="A1023" s="13"/>
      <c r="C1023" s="11"/>
    </row>
    <row r="1024" spans="1:3" s="12" customFormat="1" x14ac:dyDescent="0.25">
      <c r="A1024" s="13"/>
      <c r="C1024" s="11"/>
    </row>
    <row r="1025" spans="1:3" s="12" customFormat="1" x14ac:dyDescent="0.25">
      <c r="A1025" s="13"/>
      <c r="C1025" s="11"/>
    </row>
    <row r="1026" spans="1:3" s="12" customFormat="1" x14ac:dyDescent="0.25">
      <c r="A1026" s="13"/>
      <c r="C1026" s="11"/>
    </row>
    <row r="1027" spans="1:3" s="12" customFormat="1" x14ac:dyDescent="0.25">
      <c r="A1027" s="13"/>
      <c r="C1027" s="11"/>
    </row>
    <row r="1028" spans="1:3" s="12" customFormat="1" x14ac:dyDescent="0.25">
      <c r="A1028" s="13"/>
      <c r="C1028" s="11"/>
    </row>
    <row r="1029" spans="1:3" s="12" customFormat="1" x14ac:dyDescent="0.25">
      <c r="A1029" s="13"/>
      <c r="C1029" s="11"/>
    </row>
    <row r="1030" spans="1:3" s="12" customFormat="1" x14ac:dyDescent="0.25">
      <c r="A1030" s="13"/>
      <c r="C1030" s="11"/>
    </row>
    <row r="1031" spans="1:3" s="12" customFormat="1" x14ac:dyDescent="0.25">
      <c r="A1031" s="13"/>
      <c r="C1031" s="11"/>
    </row>
    <row r="1032" spans="1:3" s="12" customFormat="1" x14ac:dyDescent="0.25">
      <c r="A1032" s="13"/>
      <c r="C1032" s="11"/>
    </row>
    <row r="1033" spans="1:3" s="12" customFormat="1" x14ac:dyDescent="0.25">
      <c r="A1033" s="13"/>
      <c r="C1033" s="11"/>
    </row>
    <row r="1034" spans="1:3" s="12" customFormat="1" x14ac:dyDescent="0.25">
      <c r="A1034" s="13"/>
      <c r="C1034" s="11"/>
    </row>
    <row r="1035" spans="1:3" s="12" customFormat="1" x14ac:dyDescent="0.25">
      <c r="A1035" s="13"/>
      <c r="C1035" s="11"/>
    </row>
    <row r="1036" spans="1:3" s="12" customFormat="1" x14ac:dyDescent="0.25">
      <c r="A1036" s="13"/>
      <c r="C1036" s="11"/>
    </row>
    <row r="1037" spans="1:3" s="12" customFormat="1" x14ac:dyDescent="0.25">
      <c r="A1037" s="13"/>
      <c r="C1037" s="11"/>
    </row>
    <row r="1038" spans="1:3" s="12" customFormat="1" x14ac:dyDescent="0.25">
      <c r="A1038" s="13"/>
      <c r="C1038" s="11"/>
    </row>
    <row r="1039" spans="1:3" s="12" customFormat="1" x14ac:dyDescent="0.25">
      <c r="A1039" s="13"/>
      <c r="C1039" s="11"/>
    </row>
    <row r="1040" spans="1:3" s="12" customFormat="1" x14ac:dyDescent="0.25">
      <c r="A1040" s="13"/>
      <c r="C1040" s="11"/>
    </row>
    <row r="1041" spans="1:3" s="12" customFormat="1" x14ac:dyDescent="0.25">
      <c r="A1041" s="13"/>
      <c r="C1041" s="11"/>
    </row>
    <row r="1042" spans="1:3" s="12" customFormat="1" x14ac:dyDescent="0.25">
      <c r="A1042" s="13"/>
      <c r="C1042" s="11"/>
    </row>
    <row r="1043" spans="1:3" s="12" customFormat="1" x14ac:dyDescent="0.25">
      <c r="A1043" s="13"/>
      <c r="C1043" s="11"/>
    </row>
    <row r="1044" spans="1:3" s="12" customFormat="1" x14ac:dyDescent="0.25">
      <c r="A1044" s="13"/>
      <c r="C1044" s="11"/>
    </row>
    <row r="1045" spans="1:3" s="12" customFormat="1" x14ac:dyDescent="0.25">
      <c r="A1045" s="13"/>
      <c r="C1045" s="11"/>
    </row>
    <row r="1046" spans="1:3" s="12" customFormat="1" x14ac:dyDescent="0.25">
      <c r="A1046" s="13"/>
      <c r="C1046" s="11"/>
    </row>
    <row r="1047" spans="1:3" s="12" customFormat="1" x14ac:dyDescent="0.25">
      <c r="A1047" s="13"/>
      <c r="C1047" s="11"/>
    </row>
    <row r="1048" spans="1:3" s="12" customFormat="1" x14ac:dyDescent="0.25">
      <c r="A1048" s="13"/>
      <c r="C1048" s="11"/>
    </row>
    <row r="1049" spans="1:3" s="12" customFormat="1" x14ac:dyDescent="0.25">
      <c r="A1049" s="13"/>
      <c r="C1049" s="11"/>
    </row>
    <row r="1050" spans="1:3" s="12" customFormat="1" x14ac:dyDescent="0.25">
      <c r="A1050" s="13"/>
      <c r="C1050" s="11"/>
    </row>
    <row r="1051" spans="1:3" s="12" customFormat="1" x14ac:dyDescent="0.25">
      <c r="A1051" s="13"/>
      <c r="C1051" s="11"/>
    </row>
    <row r="1052" spans="1:3" s="12" customFormat="1" x14ac:dyDescent="0.25">
      <c r="A1052" s="13"/>
      <c r="C1052" s="11"/>
    </row>
    <row r="1053" spans="1:3" s="12" customFormat="1" x14ac:dyDescent="0.25">
      <c r="A1053" s="13"/>
      <c r="C1053" s="11"/>
    </row>
    <row r="1054" spans="1:3" s="12" customFormat="1" x14ac:dyDescent="0.25">
      <c r="A1054" s="13"/>
      <c r="C1054" s="11"/>
    </row>
    <row r="1055" spans="1:3" s="12" customFormat="1" x14ac:dyDescent="0.25">
      <c r="A1055" s="13"/>
      <c r="C1055" s="11"/>
    </row>
    <row r="1056" spans="1:3" s="12" customFormat="1" x14ac:dyDescent="0.25">
      <c r="A1056" s="13"/>
      <c r="C1056" s="11"/>
    </row>
    <row r="1057" spans="1:3" s="12" customFormat="1" x14ac:dyDescent="0.25">
      <c r="A1057" s="13"/>
      <c r="C1057" s="11"/>
    </row>
    <row r="1058" spans="1:3" s="12" customFormat="1" x14ac:dyDescent="0.25">
      <c r="A1058" s="13"/>
      <c r="C1058" s="11"/>
    </row>
    <row r="1059" spans="1:3" s="12" customFormat="1" x14ac:dyDescent="0.25">
      <c r="A1059" s="13"/>
      <c r="C1059" s="11"/>
    </row>
    <row r="1060" spans="1:3" s="12" customFormat="1" x14ac:dyDescent="0.25">
      <c r="A1060" s="13"/>
      <c r="C1060" s="11"/>
    </row>
    <row r="1061" spans="1:3" s="12" customFormat="1" x14ac:dyDescent="0.25">
      <c r="A1061" s="13"/>
      <c r="C1061" s="11"/>
    </row>
    <row r="1062" spans="1:3" s="12" customFormat="1" x14ac:dyDescent="0.25">
      <c r="A1062" s="13"/>
      <c r="C1062" s="11"/>
    </row>
    <row r="1063" spans="1:3" s="12" customFormat="1" x14ac:dyDescent="0.25">
      <c r="A1063" s="13"/>
      <c r="C1063" s="11"/>
    </row>
    <row r="1064" spans="1:3" s="12" customFormat="1" x14ac:dyDescent="0.25">
      <c r="A1064" s="13"/>
      <c r="C1064" s="11"/>
    </row>
    <row r="1065" spans="1:3" s="12" customFormat="1" x14ac:dyDescent="0.25">
      <c r="A1065" s="13"/>
      <c r="C1065" s="11"/>
    </row>
    <row r="1066" spans="1:3" s="12" customFormat="1" x14ac:dyDescent="0.25">
      <c r="A1066" s="13"/>
      <c r="C1066" s="11"/>
    </row>
    <row r="1067" spans="1:3" s="12" customFormat="1" x14ac:dyDescent="0.25">
      <c r="A1067" s="13"/>
      <c r="C1067" s="11"/>
    </row>
    <row r="1068" spans="1:3" s="12" customFormat="1" x14ac:dyDescent="0.25">
      <c r="A1068" s="13"/>
      <c r="C1068" s="11"/>
    </row>
    <row r="1069" spans="1:3" s="12" customFormat="1" x14ac:dyDescent="0.25">
      <c r="A1069" s="13"/>
      <c r="C1069" s="11"/>
    </row>
    <row r="1070" spans="1:3" s="12" customFormat="1" x14ac:dyDescent="0.25">
      <c r="A1070" s="13"/>
      <c r="C1070" s="11"/>
    </row>
    <row r="1071" spans="1:3" s="12" customFormat="1" x14ac:dyDescent="0.25">
      <c r="A1071" s="13"/>
      <c r="C1071" s="11"/>
    </row>
    <row r="1072" spans="1:3" s="12" customFormat="1" x14ac:dyDescent="0.25">
      <c r="A1072" s="13"/>
      <c r="C1072" s="11"/>
    </row>
    <row r="1073" spans="1:3" s="12" customFormat="1" x14ac:dyDescent="0.25">
      <c r="A1073" s="13"/>
      <c r="C1073" s="11"/>
    </row>
    <row r="1074" spans="1:3" s="12" customFormat="1" x14ac:dyDescent="0.25">
      <c r="A1074" s="13"/>
      <c r="C1074" s="11"/>
    </row>
    <row r="1075" spans="1:3" s="12" customFormat="1" x14ac:dyDescent="0.25">
      <c r="A1075" s="13"/>
      <c r="C1075" s="11"/>
    </row>
    <row r="1076" spans="1:3" s="12" customFormat="1" x14ac:dyDescent="0.25">
      <c r="A1076" s="13"/>
      <c r="C1076" s="11"/>
    </row>
    <row r="1077" spans="1:3" s="12" customFormat="1" x14ac:dyDescent="0.25">
      <c r="A1077" s="13"/>
      <c r="C1077" s="11"/>
    </row>
    <row r="1078" spans="1:3" s="12" customFormat="1" x14ac:dyDescent="0.25">
      <c r="A1078" s="13"/>
      <c r="C1078" s="11"/>
    </row>
    <row r="1079" spans="1:3" s="12" customFormat="1" x14ac:dyDescent="0.25">
      <c r="A1079" s="13"/>
      <c r="C1079" s="11"/>
    </row>
    <row r="1080" spans="1:3" s="12" customFormat="1" x14ac:dyDescent="0.25">
      <c r="A1080" s="13"/>
      <c r="C1080" s="11"/>
    </row>
    <row r="1081" spans="1:3" s="12" customFormat="1" x14ac:dyDescent="0.25">
      <c r="A1081" s="13"/>
      <c r="C1081" s="11"/>
    </row>
    <row r="1082" spans="1:3" s="12" customFormat="1" x14ac:dyDescent="0.25">
      <c r="A1082" s="13"/>
      <c r="C1082" s="11"/>
    </row>
    <row r="1083" spans="1:3" s="12" customFormat="1" x14ac:dyDescent="0.25">
      <c r="A1083" s="13"/>
      <c r="C1083" s="11"/>
    </row>
    <row r="1084" spans="1:3" s="12" customFormat="1" x14ac:dyDescent="0.25">
      <c r="A1084" s="13"/>
      <c r="C1084" s="11"/>
    </row>
    <row r="1085" spans="1:3" s="12" customFormat="1" x14ac:dyDescent="0.25">
      <c r="A1085" s="13"/>
      <c r="C1085" s="11"/>
    </row>
    <row r="1086" spans="1:3" s="12" customFormat="1" x14ac:dyDescent="0.25">
      <c r="A1086" s="13"/>
      <c r="C1086" s="11"/>
    </row>
    <row r="1087" spans="1:3" s="12" customFormat="1" x14ac:dyDescent="0.25">
      <c r="A1087" s="13"/>
      <c r="C1087" s="11"/>
    </row>
    <row r="1088" spans="1:3" s="12" customFormat="1" x14ac:dyDescent="0.25">
      <c r="A1088" s="13"/>
      <c r="C1088" s="11"/>
    </row>
    <row r="1089" spans="1:3" s="12" customFormat="1" x14ac:dyDescent="0.25">
      <c r="A1089" s="13"/>
      <c r="C1089" s="11"/>
    </row>
    <row r="1090" spans="1:3" s="12" customFormat="1" x14ac:dyDescent="0.25">
      <c r="A1090" s="13"/>
      <c r="C1090" s="11"/>
    </row>
    <row r="1091" spans="1:3" s="12" customFormat="1" x14ac:dyDescent="0.25">
      <c r="A1091" s="13"/>
      <c r="C1091" s="11"/>
    </row>
    <row r="1092" spans="1:3" s="12" customFormat="1" x14ac:dyDescent="0.25">
      <c r="A1092" s="13"/>
      <c r="C1092" s="11"/>
    </row>
    <row r="1093" spans="1:3" s="12" customFormat="1" x14ac:dyDescent="0.25">
      <c r="A1093" s="13"/>
      <c r="C1093" s="11"/>
    </row>
    <row r="1094" spans="1:3" s="12" customFormat="1" x14ac:dyDescent="0.25">
      <c r="A1094" s="13"/>
      <c r="C1094" s="11"/>
    </row>
    <row r="1095" spans="1:3" s="12" customFormat="1" x14ac:dyDescent="0.25">
      <c r="A1095" s="13"/>
      <c r="C1095" s="11"/>
    </row>
    <row r="1096" spans="1:3" s="12" customFormat="1" x14ac:dyDescent="0.25">
      <c r="A1096" s="13"/>
      <c r="C1096" s="11"/>
    </row>
    <row r="1097" spans="1:3" s="12" customFormat="1" x14ac:dyDescent="0.25">
      <c r="A1097" s="13"/>
      <c r="C1097" s="11"/>
    </row>
    <row r="1098" spans="1:3" s="12" customFormat="1" x14ac:dyDescent="0.25">
      <c r="A1098" s="13"/>
      <c r="C1098" s="11"/>
    </row>
    <row r="1099" spans="1:3" s="12" customFormat="1" x14ac:dyDescent="0.25">
      <c r="A1099" s="13"/>
      <c r="C1099" s="11"/>
    </row>
    <row r="1100" spans="1:3" s="12" customFormat="1" x14ac:dyDescent="0.25">
      <c r="A1100" s="13"/>
      <c r="C1100" s="11"/>
    </row>
    <row r="1101" spans="1:3" s="12" customFormat="1" x14ac:dyDescent="0.25">
      <c r="A1101" s="13"/>
      <c r="C1101" s="11"/>
    </row>
    <row r="1102" spans="1:3" s="12" customFormat="1" x14ac:dyDescent="0.25">
      <c r="A1102" s="13"/>
      <c r="C1102" s="11"/>
    </row>
    <row r="1103" spans="1:3" s="12" customFormat="1" x14ac:dyDescent="0.25">
      <c r="A1103" s="13"/>
      <c r="C1103" s="11"/>
    </row>
    <row r="1104" spans="1:3" s="12" customFormat="1" x14ac:dyDescent="0.25">
      <c r="A1104" s="13"/>
      <c r="C1104" s="11"/>
    </row>
    <row r="1105" spans="1:3" s="12" customFormat="1" x14ac:dyDescent="0.25">
      <c r="A1105" s="13"/>
      <c r="C1105" s="11"/>
    </row>
    <row r="1106" spans="1:3" s="12" customFormat="1" x14ac:dyDescent="0.25">
      <c r="A1106" s="13"/>
      <c r="C1106" s="11"/>
    </row>
    <row r="1107" spans="1:3" s="12" customFormat="1" x14ac:dyDescent="0.25">
      <c r="A1107" s="13"/>
      <c r="C1107" s="11"/>
    </row>
    <row r="1108" spans="1:3" s="12" customFormat="1" x14ac:dyDescent="0.25">
      <c r="A1108" s="13"/>
      <c r="C1108" s="11"/>
    </row>
    <row r="1109" spans="1:3" s="12" customFormat="1" x14ac:dyDescent="0.25">
      <c r="A1109" s="13"/>
      <c r="C1109" s="11"/>
    </row>
    <row r="1110" spans="1:3" s="12" customFormat="1" x14ac:dyDescent="0.25">
      <c r="A1110" s="13"/>
      <c r="C1110" s="11"/>
    </row>
    <row r="1111" spans="1:3" s="12" customFormat="1" x14ac:dyDescent="0.25">
      <c r="A1111" s="13"/>
      <c r="C1111" s="11"/>
    </row>
    <row r="1112" spans="1:3" s="12" customFormat="1" x14ac:dyDescent="0.25">
      <c r="A1112" s="13"/>
      <c r="C1112" s="11"/>
    </row>
    <row r="1113" spans="1:3" s="12" customFormat="1" x14ac:dyDescent="0.25">
      <c r="A1113" s="13"/>
      <c r="C1113" s="11"/>
    </row>
    <row r="1114" spans="1:3" s="12" customFormat="1" x14ac:dyDescent="0.25">
      <c r="A1114" s="13"/>
      <c r="C1114" s="11"/>
    </row>
    <row r="1115" spans="1:3" s="12" customFormat="1" x14ac:dyDescent="0.25">
      <c r="A1115" s="13"/>
      <c r="C1115" s="11"/>
    </row>
    <row r="1116" spans="1:3" s="12" customFormat="1" x14ac:dyDescent="0.25">
      <c r="A1116" s="13"/>
      <c r="C1116" s="11"/>
    </row>
    <row r="1117" spans="1:3" s="12" customFormat="1" x14ac:dyDescent="0.25">
      <c r="A1117" s="13"/>
      <c r="C1117" s="11"/>
    </row>
    <row r="1118" spans="1:3" s="12" customFormat="1" x14ac:dyDescent="0.25">
      <c r="A1118" s="13"/>
      <c r="C1118" s="11"/>
    </row>
    <row r="1119" spans="1:3" s="12" customFormat="1" x14ac:dyDescent="0.25">
      <c r="A1119" s="13"/>
      <c r="C1119" s="11"/>
    </row>
    <row r="1120" spans="1:3" s="12" customFormat="1" x14ac:dyDescent="0.25">
      <c r="A1120" s="13"/>
      <c r="C1120" s="11"/>
    </row>
    <row r="1121" spans="1:3" s="12" customFormat="1" x14ac:dyDescent="0.25">
      <c r="A1121" s="13"/>
      <c r="C1121" s="11"/>
    </row>
    <row r="1122" spans="1:3" s="12" customFormat="1" x14ac:dyDescent="0.25">
      <c r="A1122" s="13"/>
      <c r="C1122" s="11"/>
    </row>
    <row r="1123" spans="1:3" s="12" customFormat="1" x14ac:dyDescent="0.25">
      <c r="A1123" s="13"/>
      <c r="C1123" s="11"/>
    </row>
    <row r="1124" spans="1:3" s="12" customFormat="1" x14ac:dyDescent="0.25">
      <c r="A1124" s="13"/>
      <c r="C1124" s="11"/>
    </row>
    <row r="1125" spans="1:3" s="12" customFormat="1" x14ac:dyDescent="0.25">
      <c r="A1125" s="13"/>
      <c r="C1125" s="11"/>
    </row>
    <row r="1126" spans="1:3" s="12" customFormat="1" x14ac:dyDescent="0.25">
      <c r="A1126" s="13"/>
      <c r="C1126" s="11"/>
    </row>
    <row r="1127" spans="1:3" s="12" customFormat="1" x14ac:dyDescent="0.25">
      <c r="A1127" s="13"/>
      <c r="C1127" s="11"/>
    </row>
    <row r="1128" spans="1:3" s="12" customFormat="1" x14ac:dyDescent="0.25">
      <c r="A1128" s="13"/>
      <c r="C1128" s="11"/>
    </row>
    <row r="1129" spans="1:3" s="12" customFormat="1" x14ac:dyDescent="0.25">
      <c r="A1129" s="13"/>
      <c r="C1129" s="11"/>
    </row>
    <row r="1130" spans="1:3" s="12" customFormat="1" x14ac:dyDescent="0.25">
      <c r="A1130" s="13"/>
      <c r="C1130" s="11"/>
    </row>
    <row r="1131" spans="1:3" s="12" customFormat="1" x14ac:dyDescent="0.25">
      <c r="A1131" s="13"/>
      <c r="C1131" s="11"/>
    </row>
    <row r="1132" spans="1:3" s="12" customFormat="1" x14ac:dyDescent="0.25">
      <c r="A1132" s="13"/>
      <c r="C1132" s="11"/>
    </row>
    <row r="1133" spans="1:3" s="12" customFormat="1" x14ac:dyDescent="0.25">
      <c r="A1133" s="13"/>
      <c r="C1133" s="11"/>
    </row>
    <row r="1134" spans="1:3" s="12" customFormat="1" x14ac:dyDescent="0.25">
      <c r="A1134" s="13"/>
      <c r="C1134" s="11"/>
    </row>
    <row r="1135" spans="1:3" s="12" customFormat="1" x14ac:dyDescent="0.25">
      <c r="A1135" s="13"/>
      <c r="C1135" s="11"/>
    </row>
    <row r="1136" spans="1:3" s="12" customFormat="1" x14ac:dyDescent="0.25">
      <c r="A1136" s="13"/>
      <c r="C1136" s="11"/>
    </row>
    <row r="1137" spans="1:3" s="12" customFormat="1" x14ac:dyDescent="0.25">
      <c r="A1137" s="13"/>
      <c r="C1137" s="11"/>
    </row>
    <row r="1138" spans="1:3" s="12" customFormat="1" x14ac:dyDescent="0.25">
      <c r="A1138" s="13"/>
      <c r="C1138" s="11"/>
    </row>
    <row r="1139" spans="1:3" s="12" customFormat="1" x14ac:dyDescent="0.25">
      <c r="A1139" s="13"/>
      <c r="C1139" s="11"/>
    </row>
    <row r="1140" spans="1:3" s="12" customFormat="1" x14ac:dyDescent="0.25">
      <c r="A1140" s="13"/>
      <c r="C1140" s="11"/>
    </row>
    <row r="1141" spans="1:3" s="12" customFormat="1" x14ac:dyDescent="0.25">
      <c r="A1141" s="13"/>
      <c r="C1141" s="11"/>
    </row>
    <row r="1142" spans="1:3" s="12" customFormat="1" x14ac:dyDescent="0.25">
      <c r="A1142" s="13"/>
      <c r="C1142" s="11"/>
    </row>
    <row r="1143" spans="1:3" s="12" customFormat="1" x14ac:dyDescent="0.25">
      <c r="A1143" s="13"/>
      <c r="C1143" s="11"/>
    </row>
    <row r="1144" spans="1:3" s="12" customFormat="1" x14ac:dyDescent="0.25">
      <c r="A1144" s="13"/>
      <c r="C1144" s="11"/>
    </row>
    <row r="1145" spans="1:3" s="12" customFormat="1" x14ac:dyDescent="0.25">
      <c r="A1145" s="13"/>
      <c r="C1145" s="11"/>
    </row>
    <row r="1146" spans="1:3" s="12" customFormat="1" x14ac:dyDescent="0.25">
      <c r="A1146" s="13"/>
      <c r="C1146" s="11"/>
    </row>
    <row r="1147" spans="1:3" s="12" customFormat="1" x14ac:dyDescent="0.25">
      <c r="A1147" s="13"/>
      <c r="C1147" s="11"/>
    </row>
    <row r="1148" spans="1:3" s="12" customFormat="1" x14ac:dyDescent="0.25">
      <c r="A1148" s="13"/>
      <c r="C1148" s="11"/>
    </row>
    <row r="1149" spans="1:3" s="12" customFormat="1" x14ac:dyDescent="0.25">
      <c r="A1149" s="13"/>
      <c r="C1149" s="11"/>
    </row>
    <row r="1150" spans="1:3" s="12" customFormat="1" x14ac:dyDescent="0.25">
      <c r="A1150" s="13"/>
      <c r="C1150" s="11"/>
    </row>
    <row r="1151" spans="1:3" s="12" customFormat="1" x14ac:dyDescent="0.25">
      <c r="A1151" s="13"/>
      <c r="C1151" s="11"/>
    </row>
    <row r="1152" spans="1:3" s="12" customFormat="1" x14ac:dyDescent="0.25">
      <c r="A1152" s="13"/>
      <c r="C1152" s="11"/>
    </row>
    <row r="1153" spans="1:3" s="12" customFormat="1" x14ac:dyDescent="0.25">
      <c r="A1153" s="13"/>
      <c r="C1153" s="11"/>
    </row>
    <row r="1154" spans="1:3" s="12" customFormat="1" x14ac:dyDescent="0.25">
      <c r="A1154" s="13"/>
      <c r="C1154" s="11"/>
    </row>
    <row r="1155" spans="1:3" s="12" customFormat="1" x14ac:dyDescent="0.25">
      <c r="A1155" s="13"/>
      <c r="C1155" s="11"/>
    </row>
    <row r="1156" spans="1:3" s="12" customFormat="1" x14ac:dyDescent="0.25">
      <c r="A1156" s="13"/>
      <c r="C1156" s="11"/>
    </row>
    <row r="1157" spans="1:3" s="12" customFormat="1" x14ac:dyDescent="0.25">
      <c r="A1157" s="13"/>
      <c r="C1157" s="11"/>
    </row>
    <row r="1158" spans="1:3" s="12" customFormat="1" x14ac:dyDescent="0.25">
      <c r="A1158" s="13"/>
      <c r="C1158" s="11"/>
    </row>
    <row r="1159" spans="1:3" s="12" customFormat="1" x14ac:dyDescent="0.25">
      <c r="A1159" s="13"/>
      <c r="C1159" s="11"/>
    </row>
    <row r="1160" spans="1:3" s="12" customFormat="1" x14ac:dyDescent="0.25">
      <c r="A1160" s="13"/>
      <c r="C1160" s="11"/>
    </row>
    <row r="1161" spans="1:3" s="12" customFormat="1" x14ac:dyDescent="0.25">
      <c r="A1161" s="13"/>
      <c r="C1161" s="11"/>
    </row>
    <row r="1162" spans="1:3" s="12" customFormat="1" x14ac:dyDescent="0.25">
      <c r="A1162" s="13"/>
      <c r="C1162" s="11"/>
    </row>
    <row r="1163" spans="1:3" s="12" customFormat="1" x14ac:dyDescent="0.25">
      <c r="A1163" s="13"/>
      <c r="C1163" s="11"/>
    </row>
    <row r="1164" spans="1:3" s="12" customFormat="1" x14ac:dyDescent="0.25">
      <c r="A1164" s="13"/>
      <c r="C1164" s="11"/>
    </row>
    <row r="1165" spans="1:3" s="12" customFormat="1" x14ac:dyDescent="0.25">
      <c r="A1165" s="13"/>
      <c r="C1165" s="11"/>
    </row>
    <row r="1166" spans="1:3" s="12" customFormat="1" x14ac:dyDescent="0.25">
      <c r="A1166" s="13"/>
      <c r="C1166" s="11"/>
    </row>
    <row r="1167" spans="1:3" s="12" customFormat="1" x14ac:dyDescent="0.25">
      <c r="A1167" s="13"/>
      <c r="C1167" s="11"/>
    </row>
    <row r="1168" spans="1:3" s="12" customFormat="1" x14ac:dyDescent="0.25">
      <c r="A1168" s="14"/>
      <c r="C1168" s="11"/>
    </row>
    <row r="1169" spans="1:3" s="12" customFormat="1" x14ac:dyDescent="0.25">
      <c r="A1169" s="15"/>
      <c r="C1169" s="11"/>
    </row>
    <row r="1170" spans="1:3" s="12" customFormat="1" x14ac:dyDescent="0.25">
      <c r="A1170" s="15"/>
      <c r="C1170" s="11"/>
    </row>
    <row r="1171" spans="1:3" s="12" customFormat="1" x14ac:dyDescent="0.25">
      <c r="A1171" s="15"/>
      <c r="C1171" s="11"/>
    </row>
    <row r="1172" spans="1:3" s="12" customFormat="1" x14ac:dyDescent="0.25">
      <c r="A1172" s="15"/>
      <c r="C1172" s="11"/>
    </row>
    <row r="1173" spans="1:3" s="12" customFormat="1" x14ac:dyDescent="0.25">
      <c r="A1173" s="15"/>
      <c r="C1173" s="11"/>
    </row>
    <row r="1174" spans="1:3" s="12" customFormat="1" x14ac:dyDescent="0.25">
      <c r="A1174" s="15"/>
      <c r="C1174" s="11"/>
    </row>
    <row r="1175" spans="1:3" s="12" customFormat="1" x14ac:dyDescent="0.25">
      <c r="A1175" s="15"/>
      <c r="C1175" s="11"/>
    </row>
    <row r="1176" spans="1:3" s="12" customFormat="1" x14ac:dyDescent="0.25">
      <c r="A1176" s="15"/>
      <c r="C1176" s="11"/>
    </row>
    <row r="1177" spans="1:3" s="12" customFormat="1" x14ac:dyDescent="0.25">
      <c r="A1177" s="15"/>
      <c r="C1177" s="11"/>
    </row>
    <row r="1178" spans="1:3" s="12" customFormat="1" x14ac:dyDescent="0.25">
      <c r="A1178" s="15"/>
      <c r="C1178" s="11"/>
    </row>
    <row r="1179" spans="1:3" s="12" customFormat="1" x14ac:dyDescent="0.25">
      <c r="A1179" s="15"/>
      <c r="C1179" s="11"/>
    </row>
    <row r="1180" spans="1:3" s="12" customFormat="1" x14ac:dyDescent="0.25">
      <c r="A1180" s="15"/>
      <c r="C1180" s="11"/>
    </row>
    <row r="1181" spans="1:3" s="12" customFormat="1" x14ac:dyDescent="0.25">
      <c r="A1181" s="15"/>
      <c r="C1181" s="11"/>
    </row>
    <row r="1182" spans="1:3" s="12" customFormat="1" x14ac:dyDescent="0.25">
      <c r="A1182" s="15"/>
      <c r="C1182" s="11"/>
    </row>
    <row r="1183" spans="1:3" s="12" customFormat="1" x14ac:dyDescent="0.25">
      <c r="A1183" s="15"/>
      <c r="C1183" s="11"/>
    </row>
    <row r="1184" spans="1:3" s="12" customFormat="1" x14ac:dyDescent="0.25">
      <c r="A1184" s="15"/>
      <c r="C1184" s="11"/>
    </row>
    <row r="1185" spans="1:3" s="12" customFormat="1" x14ac:dyDescent="0.25">
      <c r="A1185" s="15"/>
      <c r="C1185" s="11"/>
    </row>
    <row r="1186" spans="1:3" s="12" customFormat="1" x14ac:dyDescent="0.25">
      <c r="A1186" s="15"/>
      <c r="C1186" s="11"/>
    </row>
    <row r="1187" spans="1:3" s="12" customFormat="1" x14ac:dyDescent="0.25">
      <c r="A1187" s="15"/>
      <c r="C1187" s="11"/>
    </row>
    <row r="1188" spans="1:3" s="12" customFormat="1" x14ac:dyDescent="0.25">
      <c r="A1188" s="15"/>
      <c r="C1188" s="11"/>
    </row>
    <row r="1189" spans="1:3" s="12" customFormat="1" x14ac:dyDescent="0.25">
      <c r="A1189" s="15"/>
      <c r="C1189" s="11"/>
    </row>
    <row r="1190" spans="1:3" s="12" customFormat="1" x14ac:dyDescent="0.25">
      <c r="A1190" s="15"/>
      <c r="C1190" s="11"/>
    </row>
    <row r="1191" spans="1:3" s="12" customFormat="1" x14ac:dyDescent="0.25">
      <c r="A1191" s="15"/>
      <c r="C1191" s="11"/>
    </row>
    <row r="1192" spans="1:3" s="12" customFormat="1" x14ac:dyDescent="0.25">
      <c r="A1192" s="15"/>
      <c r="C1192" s="11"/>
    </row>
    <row r="1193" spans="1:3" s="12" customFormat="1" x14ac:dyDescent="0.25">
      <c r="A1193" s="15"/>
      <c r="C1193" s="11"/>
    </row>
    <row r="1194" spans="1:3" s="12" customFormat="1" x14ac:dyDescent="0.25">
      <c r="A1194" s="15"/>
      <c r="C1194" s="11"/>
    </row>
    <row r="1195" spans="1:3" s="12" customFormat="1" x14ac:dyDescent="0.25">
      <c r="A1195" s="15"/>
      <c r="C1195" s="11"/>
    </row>
    <row r="1196" spans="1:3" s="12" customFormat="1" x14ac:dyDescent="0.25">
      <c r="A1196" s="15"/>
      <c r="C1196" s="11"/>
    </row>
    <row r="1197" spans="1:3" s="12" customFormat="1" x14ac:dyDescent="0.25">
      <c r="A1197" s="15"/>
      <c r="C1197" s="11"/>
    </row>
    <row r="1198" spans="1:3" s="12" customFormat="1" x14ac:dyDescent="0.25">
      <c r="A1198" s="15"/>
      <c r="C1198" s="11"/>
    </row>
    <row r="1199" spans="1:3" s="12" customFormat="1" x14ac:dyDescent="0.25">
      <c r="A1199" s="15"/>
      <c r="C1199" s="11"/>
    </row>
    <row r="1200" spans="1:3" s="12" customFormat="1" x14ac:dyDescent="0.25">
      <c r="A1200" s="15"/>
      <c r="C1200" s="11"/>
    </row>
    <row r="1201" spans="1:3" s="12" customFormat="1" x14ac:dyDescent="0.25">
      <c r="A1201" s="15"/>
      <c r="C1201" s="11"/>
    </row>
    <row r="1202" spans="1:3" s="12" customFormat="1" x14ac:dyDescent="0.25">
      <c r="A1202" s="15"/>
      <c r="C1202" s="11"/>
    </row>
    <row r="1203" spans="1:3" s="12" customFormat="1" x14ac:dyDescent="0.25">
      <c r="A1203" s="15"/>
      <c r="C1203" s="11"/>
    </row>
    <row r="1204" spans="1:3" s="12" customFormat="1" x14ac:dyDescent="0.25">
      <c r="A1204" s="15"/>
      <c r="C1204" s="11"/>
    </row>
    <row r="1205" spans="1:3" s="12" customFormat="1" x14ac:dyDescent="0.25">
      <c r="A1205" s="15"/>
      <c r="C1205" s="11"/>
    </row>
    <row r="1206" spans="1:3" s="12" customFormat="1" x14ac:dyDescent="0.25">
      <c r="A1206" s="15"/>
      <c r="C1206" s="11"/>
    </row>
    <row r="1207" spans="1:3" s="12" customFormat="1" x14ac:dyDescent="0.25">
      <c r="A1207" s="15"/>
      <c r="C1207" s="11"/>
    </row>
    <row r="1208" spans="1:3" s="12" customFormat="1" x14ac:dyDescent="0.25">
      <c r="A1208" s="15"/>
      <c r="C1208" s="11"/>
    </row>
    <row r="1209" spans="1:3" s="12" customFormat="1" x14ac:dyDescent="0.25">
      <c r="A1209" s="15"/>
      <c r="C1209" s="11"/>
    </row>
    <row r="1210" spans="1:3" s="12" customFormat="1" x14ac:dyDescent="0.25">
      <c r="A1210" s="15"/>
      <c r="C1210" s="11"/>
    </row>
    <row r="1211" spans="1:3" s="12" customFormat="1" x14ac:dyDescent="0.25">
      <c r="A1211" s="15"/>
      <c r="C1211" s="11"/>
    </row>
    <row r="1212" spans="1:3" s="12" customFormat="1" x14ac:dyDescent="0.25">
      <c r="A1212" s="15"/>
      <c r="C1212" s="11"/>
    </row>
    <row r="1213" spans="1:3" s="12" customFormat="1" x14ac:dyDescent="0.25">
      <c r="A1213" s="15"/>
      <c r="C1213" s="11"/>
    </row>
    <row r="1214" spans="1:3" s="12" customFormat="1" x14ac:dyDescent="0.25">
      <c r="A1214" s="15"/>
      <c r="C1214" s="11"/>
    </row>
    <row r="1215" spans="1:3" s="12" customFormat="1" x14ac:dyDescent="0.25">
      <c r="A1215" s="15"/>
      <c r="C1215" s="11"/>
    </row>
    <row r="1216" spans="1:3" s="12" customFormat="1" x14ac:dyDescent="0.25">
      <c r="A1216" s="15"/>
      <c r="C1216" s="11"/>
    </row>
    <row r="1217" spans="1:3" s="12" customFormat="1" x14ac:dyDescent="0.25">
      <c r="A1217" s="15"/>
      <c r="C1217" s="11"/>
    </row>
    <row r="1218" spans="1:3" s="12" customFormat="1" x14ac:dyDescent="0.25">
      <c r="A1218" s="15"/>
      <c r="C1218" s="11"/>
    </row>
    <row r="1219" spans="1:3" s="12" customFormat="1" x14ac:dyDescent="0.25">
      <c r="A1219" s="15"/>
      <c r="C1219" s="11"/>
    </row>
    <row r="1220" spans="1:3" s="12" customFormat="1" x14ac:dyDescent="0.25">
      <c r="A1220" s="15"/>
      <c r="C1220" s="11"/>
    </row>
    <row r="1221" spans="1:3" s="12" customFormat="1" x14ac:dyDescent="0.25">
      <c r="A1221" s="15"/>
      <c r="C1221" s="11"/>
    </row>
    <row r="1222" spans="1:3" s="12" customFormat="1" x14ac:dyDescent="0.25">
      <c r="A1222" s="15"/>
      <c r="C1222" s="11"/>
    </row>
    <row r="1223" spans="1:3" s="12" customFormat="1" x14ac:dyDescent="0.25">
      <c r="A1223" s="15"/>
      <c r="C1223" s="11"/>
    </row>
    <row r="1224" spans="1:3" s="12" customFormat="1" x14ac:dyDescent="0.25">
      <c r="A1224" s="15"/>
      <c r="C1224" s="11"/>
    </row>
    <row r="1225" spans="1:3" s="12" customFormat="1" x14ac:dyDescent="0.25">
      <c r="A1225" s="15"/>
      <c r="C1225" s="11"/>
    </row>
    <row r="1226" spans="1:3" s="12" customFormat="1" x14ac:dyDescent="0.25">
      <c r="A1226" s="15"/>
      <c r="C1226" s="11"/>
    </row>
    <row r="1227" spans="1:3" s="12" customFormat="1" x14ac:dyDescent="0.25">
      <c r="A1227" s="15"/>
      <c r="C1227" s="11"/>
    </row>
    <row r="1228" spans="1:3" s="12" customFormat="1" x14ac:dyDescent="0.25">
      <c r="A1228" s="15"/>
      <c r="C1228" s="11"/>
    </row>
    <row r="1229" spans="1:3" s="12" customFormat="1" x14ac:dyDescent="0.25">
      <c r="A1229" s="15"/>
      <c r="C1229" s="11"/>
    </row>
    <row r="1230" spans="1:3" s="12" customFormat="1" x14ac:dyDescent="0.25">
      <c r="A1230" s="15"/>
      <c r="C1230" s="11"/>
    </row>
    <row r="1231" spans="1:3" s="12" customFormat="1" x14ac:dyDescent="0.25">
      <c r="A1231" s="15"/>
      <c r="C1231" s="11"/>
    </row>
    <row r="1232" spans="1:3" s="12" customFormat="1" x14ac:dyDescent="0.25">
      <c r="A1232" s="15"/>
      <c r="C1232" s="11"/>
    </row>
    <row r="1233" spans="1:3" s="12" customFormat="1" x14ac:dyDescent="0.25">
      <c r="A1233" s="15"/>
      <c r="C1233" s="11"/>
    </row>
    <row r="1234" spans="1:3" s="12" customFormat="1" x14ac:dyDescent="0.25">
      <c r="A1234" s="15"/>
      <c r="C1234" s="11"/>
    </row>
    <row r="1235" spans="1:3" s="12" customFormat="1" x14ac:dyDescent="0.25">
      <c r="A1235" s="15"/>
      <c r="C1235" s="11"/>
    </row>
    <row r="1236" spans="1:3" s="12" customFormat="1" x14ac:dyDescent="0.25">
      <c r="A1236" s="15"/>
      <c r="C1236" s="11"/>
    </row>
    <row r="1237" spans="1:3" s="12" customFormat="1" x14ac:dyDescent="0.25">
      <c r="A1237" s="15"/>
      <c r="C1237" s="11"/>
    </row>
    <row r="1238" spans="1:3" s="12" customFormat="1" x14ac:dyDescent="0.25">
      <c r="A1238" s="15"/>
      <c r="C1238" s="11"/>
    </row>
    <row r="1239" spans="1:3" s="12" customFormat="1" x14ac:dyDescent="0.25">
      <c r="A1239" s="15"/>
      <c r="C1239" s="11"/>
    </row>
    <row r="1240" spans="1:3" s="12" customFormat="1" x14ac:dyDescent="0.25">
      <c r="A1240" s="15"/>
      <c r="C1240" s="11"/>
    </row>
    <row r="1241" spans="1:3" s="12" customFormat="1" x14ac:dyDescent="0.25">
      <c r="A1241" s="15"/>
      <c r="C1241" s="11"/>
    </row>
    <row r="1242" spans="1:3" s="12" customFormat="1" x14ac:dyDescent="0.25">
      <c r="A1242" s="15"/>
      <c r="C1242" s="11"/>
    </row>
    <row r="1243" spans="1:3" s="12" customFormat="1" x14ac:dyDescent="0.25">
      <c r="A1243" s="15"/>
      <c r="C1243" s="11"/>
    </row>
    <row r="1244" spans="1:3" s="12" customFormat="1" x14ac:dyDescent="0.25">
      <c r="A1244" s="15"/>
      <c r="C1244" s="11"/>
    </row>
    <row r="1245" spans="1:3" s="12" customFormat="1" x14ac:dyDescent="0.25">
      <c r="A1245" s="15"/>
      <c r="C1245" s="11"/>
    </row>
    <row r="1246" spans="1:3" s="12" customFormat="1" x14ac:dyDescent="0.25">
      <c r="A1246" s="15"/>
      <c r="C1246" s="11"/>
    </row>
    <row r="1247" spans="1:3" s="12" customFormat="1" x14ac:dyDescent="0.25">
      <c r="A1247" s="15"/>
      <c r="C1247" s="11"/>
    </row>
    <row r="1248" spans="1:3" s="12" customFormat="1" x14ac:dyDescent="0.25">
      <c r="A1248" s="15"/>
      <c r="C1248" s="11"/>
    </row>
    <row r="1249" spans="1:3" s="12" customFormat="1" x14ac:dyDescent="0.25">
      <c r="A1249" s="15"/>
      <c r="C1249" s="11"/>
    </row>
    <row r="1250" spans="1:3" s="12" customFormat="1" x14ac:dyDescent="0.25">
      <c r="A1250" s="15"/>
      <c r="C1250" s="11"/>
    </row>
    <row r="1251" spans="1:3" s="12" customFormat="1" x14ac:dyDescent="0.25">
      <c r="A1251" s="15"/>
      <c r="C1251" s="11"/>
    </row>
    <row r="1252" spans="1:3" s="12" customFormat="1" x14ac:dyDescent="0.25">
      <c r="A1252" s="15"/>
      <c r="C1252" s="11"/>
    </row>
    <row r="1253" spans="1:3" s="12" customFormat="1" x14ac:dyDescent="0.25">
      <c r="A1253" s="15"/>
      <c r="C1253" s="11"/>
    </row>
    <row r="1254" spans="1:3" s="12" customFormat="1" x14ac:dyDescent="0.25">
      <c r="A1254" s="15"/>
      <c r="C1254" s="11"/>
    </row>
    <row r="1255" spans="1:3" s="12" customFormat="1" x14ac:dyDescent="0.25">
      <c r="A1255" s="15"/>
      <c r="C1255" s="11"/>
    </row>
    <row r="1256" spans="1:3" s="12" customFormat="1" x14ac:dyDescent="0.25">
      <c r="A1256" s="15"/>
      <c r="C1256" s="11"/>
    </row>
    <row r="1257" spans="1:3" s="12" customFormat="1" x14ac:dyDescent="0.25">
      <c r="A1257" s="15"/>
      <c r="C1257" s="11"/>
    </row>
    <row r="1258" spans="1:3" s="12" customFormat="1" x14ac:dyDescent="0.25">
      <c r="A1258" s="15"/>
      <c r="C1258" s="11"/>
    </row>
    <row r="1259" spans="1:3" s="12" customFormat="1" x14ac:dyDescent="0.25">
      <c r="A1259" s="15"/>
      <c r="C1259" s="11"/>
    </row>
    <row r="1260" spans="1:3" s="12" customFormat="1" x14ac:dyDescent="0.25">
      <c r="A1260" s="15"/>
      <c r="C1260" s="11"/>
    </row>
    <row r="1261" spans="1:3" s="12" customFormat="1" x14ac:dyDescent="0.25">
      <c r="A1261" s="15"/>
      <c r="C1261" s="11"/>
    </row>
    <row r="1262" spans="1:3" s="12" customFormat="1" x14ac:dyDescent="0.25">
      <c r="A1262" s="15"/>
      <c r="C1262" s="11"/>
    </row>
    <row r="1263" spans="1:3" s="12" customFormat="1" x14ac:dyDescent="0.25">
      <c r="A1263" s="15"/>
      <c r="C1263" s="11"/>
    </row>
    <row r="1264" spans="1:3" s="12" customFormat="1" x14ac:dyDescent="0.25">
      <c r="A1264" s="15"/>
      <c r="C1264" s="11"/>
    </row>
    <row r="1265" spans="1:3" s="12" customFormat="1" x14ac:dyDescent="0.25">
      <c r="A1265" s="15"/>
      <c r="C1265" s="11"/>
    </row>
    <row r="1266" spans="1:3" s="12" customFormat="1" x14ac:dyDescent="0.25">
      <c r="A1266" s="15"/>
      <c r="C1266" s="11"/>
    </row>
    <row r="1267" spans="1:3" s="12" customFormat="1" x14ac:dyDescent="0.25">
      <c r="A1267" s="15"/>
      <c r="C1267" s="11"/>
    </row>
    <row r="1268" spans="1:3" s="12" customFormat="1" x14ac:dyDescent="0.25">
      <c r="A1268" s="15"/>
      <c r="C1268" s="11"/>
    </row>
    <row r="1269" spans="1:3" s="12" customFormat="1" x14ac:dyDescent="0.25">
      <c r="A1269" s="15"/>
      <c r="C1269" s="11"/>
    </row>
    <row r="1270" spans="1:3" s="12" customFormat="1" x14ac:dyDescent="0.25">
      <c r="A1270" s="15"/>
      <c r="C1270" s="11"/>
    </row>
    <row r="1271" spans="1:3" s="12" customFormat="1" x14ac:dyDescent="0.25">
      <c r="A1271" s="15"/>
      <c r="C1271" s="11"/>
    </row>
    <row r="1272" spans="1:3" s="12" customFormat="1" x14ac:dyDescent="0.25">
      <c r="A1272" s="15"/>
      <c r="C1272" s="11"/>
    </row>
    <row r="1273" spans="1:3" s="12" customFormat="1" x14ac:dyDescent="0.25">
      <c r="A1273" s="15"/>
      <c r="C1273" s="11"/>
    </row>
    <row r="1274" spans="1:3" s="12" customFormat="1" x14ac:dyDescent="0.25">
      <c r="A1274" s="15"/>
      <c r="C1274" s="11"/>
    </row>
    <row r="1275" spans="1:3" s="12" customFormat="1" x14ac:dyDescent="0.25">
      <c r="A1275" s="15"/>
      <c r="C1275" s="11"/>
    </row>
    <row r="1276" spans="1:3" s="12" customFormat="1" x14ac:dyDescent="0.25">
      <c r="A1276" s="15"/>
      <c r="C1276" s="11"/>
    </row>
    <row r="1277" spans="1:3" s="12" customFormat="1" x14ac:dyDescent="0.25">
      <c r="A1277" s="15"/>
      <c r="C1277" s="11"/>
    </row>
    <row r="1278" spans="1:3" s="12" customFormat="1" x14ac:dyDescent="0.25">
      <c r="A1278" s="15"/>
      <c r="C1278" s="11"/>
    </row>
    <row r="1279" spans="1:3" s="12" customFormat="1" x14ac:dyDescent="0.25">
      <c r="A1279" s="15"/>
      <c r="C1279" s="11"/>
    </row>
    <row r="1280" spans="1:3" s="12" customFormat="1" x14ac:dyDescent="0.25">
      <c r="A1280" s="15"/>
      <c r="C1280" s="11"/>
    </row>
    <row r="1281" spans="1:3" s="12" customFormat="1" x14ac:dyDescent="0.25">
      <c r="A1281" s="15"/>
      <c r="C1281" s="11"/>
    </row>
    <row r="1282" spans="1:3" s="12" customFormat="1" x14ac:dyDescent="0.25">
      <c r="A1282" s="15"/>
      <c r="C1282" s="11"/>
    </row>
    <row r="1283" spans="1:3" s="12" customFormat="1" x14ac:dyDescent="0.25">
      <c r="A1283" s="15"/>
      <c r="C1283" s="11"/>
    </row>
    <row r="1284" spans="1:3" s="12" customFormat="1" x14ac:dyDescent="0.25">
      <c r="A1284" s="15"/>
      <c r="C1284" s="11"/>
    </row>
    <row r="1285" spans="1:3" s="12" customFormat="1" x14ac:dyDescent="0.25">
      <c r="A1285" s="15"/>
      <c r="C1285" s="11"/>
    </row>
    <row r="1286" spans="1:3" s="12" customFormat="1" x14ac:dyDescent="0.25">
      <c r="A1286" s="15"/>
      <c r="C1286" s="11"/>
    </row>
    <row r="1287" spans="1:3" s="12" customFormat="1" x14ac:dyDescent="0.25">
      <c r="A1287" s="15"/>
      <c r="C1287" s="11"/>
    </row>
    <row r="1288" spans="1:3" s="12" customFormat="1" x14ac:dyDescent="0.25">
      <c r="A1288" s="15"/>
      <c r="C1288" s="11"/>
    </row>
    <row r="1289" spans="1:3" s="12" customFormat="1" x14ac:dyDescent="0.25">
      <c r="A1289" s="15"/>
      <c r="C1289" s="11"/>
    </row>
    <row r="1290" spans="1:3" s="12" customFormat="1" x14ac:dyDescent="0.25">
      <c r="A1290" s="15"/>
      <c r="C1290" s="11"/>
    </row>
    <row r="1291" spans="1:3" s="12" customFormat="1" x14ac:dyDescent="0.25">
      <c r="A1291" s="15"/>
      <c r="C1291" s="11"/>
    </row>
    <row r="1292" spans="1:3" s="12" customFormat="1" x14ac:dyDescent="0.25">
      <c r="A1292" s="15"/>
      <c r="C1292" s="11"/>
    </row>
    <row r="1293" spans="1:3" s="12" customFormat="1" x14ac:dyDescent="0.25">
      <c r="A1293" s="15"/>
      <c r="C1293" s="11"/>
    </row>
    <row r="1294" spans="1:3" s="12" customFormat="1" x14ac:dyDescent="0.25">
      <c r="A1294" s="15"/>
      <c r="C1294" s="11"/>
    </row>
    <row r="1295" spans="1:3" s="12" customFormat="1" x14ac:dyDescent="0.25">
      <c r="A1295" s="15"/>
      <c r="C1295" s="11"/>
    </row>
    <row r="1296" spans="1:3" s="12" customFormat="1" x14ac:dyDescent="0.25">
      <c r="A1296" s="15"/>
      <c r="C1296" s="11"/>
    </row>
    <row r="1297" spans="1:3" s="12" customFormat="1" x14ac:dyDescent="0.25">
      <c r="A1297" s="15"/>
      <c r="C1297" s="11"/>
    </row>
    <row r="1298" spans="1:3" s="12" customFormat="1" x14ac:dyDescent="0.25">
      <c r="A1298" s="15"/>
      <c r="C1298" s="11"/>
    </row>
    <row r="1299" spans="1:3" s="12" customFormat="1" x14ac:dyDescent="0.25">
      <c r="A1299" s="15"/>
      <c r="C1299" s="11"/>
    </row>
    <row r="1300" spans="1:3" s="12" customFormat="1" x14ac:dyDescent="0.25">
      <c r="A1300" s="15"/>
      <c r="C1300" s="11"/>
    </row>
    <row r="1301" spans="1:3" s="12" customFormat="1" x14ac:dyDescent="0.25">
      <c r="A1301" s="15"/>
      <c r="C1301" s="11"/>
    </row>
    <row r="1302" spans="1:3" s="12" customFormat="1" x14ac:dyDescent="0.25">
      <c r="A1302" s="15"/>
      <c r="C1302" s="11"/>
    </row>
    <row r="1303" spans="1:3" s="12" customFormat="1" x14ac:dyDescent="0.25">
      <c r="A1303" s="15"/>
      <c r="C1303" s="11"/>
    </row>
    <row r="1304" spans="1:3" s="12" customFormat="1" x14ac:dyDescent="0.25">
      <c r="A1304" s="15"/>
      <c r="C1304" s="11"/>
    </row>
    <row r="1305" spans="1:3" s="12" customFormat="1" x14ac:dyDescent="0.25">
      <c r="A1305" s="15"/>
      <c r="C1305" s="11"/>
    </row>
    <row r="1306" spans="1:3" s="12" customFormat="1" x14ac:dyDescent="0.25">
      <c r="A1306" s="15"/>
      <c r="C1306" s="11"/>
    </row>
    <row r="1307" spans="1:3" s="12" customFormat="1" x14ac:dyDescent="0.25">
      <c r="A1307" s="15"/>
      <c r="C1307" s="11"/>
    </row>
    <row r="1308" spans="1:3" s="12" customFormat="1" x14ac:dyDescent="0.25">
      <c r="A1308" s="15"/>
      <c r="C1308" s="11"/>
    </row>
    <row r="1309" spans="1:3" s="12" customFormat="1" x14ac:dyDescent="0.25">
      <c r="A1309" s="15"/>
      <c r="C1309" s="11"/>
    </row>
    <row r="1310" spans="1:3" s="12" customFormat="1" x14ac:dyDescent="0.25">
      <c r="A1310" s="15"/>
      <c r="C1310" s="11"/>
    </row>
    <row r="1311" spans="1:3" s="12" customFormat="1" x14ac:dyDescent="0.25">
      <c r="A1311" s="15"/>
      <c r="C1311" s="11"/>
    </row>
    <row r="1312" spans="1:3" s="12" customFormat="1" x14ac:dyDescent="0.25">
      <c r="A1312" s="15"/>
      <c r="C1312" s="11"/>
    </row>
    <row r="1313" spans="1:3" s="12" customFormat="1" x14ac:dyDescent="0.25">
      <c r="A1313" s="15"/>
      <c r="C1313" s="11"/>
    </row>
    <row r="1314" spans="1:3" s="12" customFormat="1" x14ac:dyDescent="0.25">
      <c r="A1314" s="15"/>
      <c r="C1314" s="11"/>
    </row>
    <row r="1315" spans="1:3" s="12" customFormat="1" x14ac:dyDescent="0.25">
      <c r="A1315" s="15"/>
      <c r="C1315" s="11"/>
    </row>
    <row r="1316" spans="1:3" s="12" customFormat="1" x14ac:dyDescent="0.25">
      <c r="A1316" s="15"/>
      <c r="C1316" s="11"/>
    </row>
    <row r="1317" spans="1:3" s="12" customFormat="1" x14ac:dyDescent="0.25">
      <c r="A1317" s="15"/>
      <c r="C1317" s="11"/>
    </row>
    <row r="1318" spans="1:3" s="12" customFormat="1" x14ac:dyDescent="0.25">
      <c r="A1318" s="15"/>
      <c r="C1318" s="11"/>
    </row>
    <row r="1319" spans="1:3" s="12" customFormat="1" x14ac:dyDescent="0.25">
      <c r="A1319" s="15"/>
      <c r="C1319" s="11"/>
    </row>
    <row r="1320" spans="1:3" s="12" customFormat="1" x14ac:dyDescent="0.25">
      <c r="A1320" s="15"/>
      <c r="C1320" s="11"/>
    </row>
    <row r="1321" spans="1:3" s="12" customFormat="1" x14ac:dyDescent="0.25">
      <c r="A1321" s="15"/>
      <c r="C1321" s="11"/>
    </row>
    <row r="1322" spans="1:3" s="12" customFormat="1" x14ac:dyDescent="0.25">
      <c r="A1322" s="15"/>
      <c r="C1322" s="11"/>
    </row>
    <row r="1323" spans="1:3" s="12" customFormat="1" x14ac:dyDescent="0.25">
      <c r="A1323" s="15"/>
      <c r="C1323" s="11"/>
    </row>
    <row r="1324" spans="1:3" s="12" customFormat="1" x14ac:dyDescent="0.25">
      <c r="A1324" s="15"/>
      <c r="C1324" s="11"/>
    </row>
    <row r="1325" spans="1:3" s="12" customFormat="1" x14ac:dyDescent="0.25">
      <c r="A1325" s="15"/>
      <c r="C1325" s="11"/>
    </row>
    <row r="1326" spans="1:3" s="12" customFormat="1" x14ac:dyDescent="0.25">
      <c r="A1326" s="15"/>
      <c r="C1326" s="11"/>
    </row>
    <row r="1327" spans="1:3" s="12" customFormat="1" x14ac:dyDescent="0.25">
      <c r="A1327" s="15"/>
      <c r="C1327" s="11"/>
    </row>
    <row r="1328" spans="1:3" s="12" customFormat="1" x14ac:dyDescent="0.25">
      <c r="A1328" s="15"/>
      <c r="C1328" s="11"/>
    </row>
    <row r="1329" spans="1:3" s="12" customFormat="1" x14ac:dyDescent="0.25">
      <c r="A1329" s="15"/>
      <c r="C1329" s="11"/>
    </row>
    <row r="1330" spans="1:3" s="12" customFormat="1" x14ac:dyDescent="0.25">
      <c r="A1330" s="15"/>
      <c r="C1330" s="11"/>
    </row>
    <row r="1331" spans="1:3" s="12" customFormat="1" x14ac:dyDescent="0.25">
      <c r="A1331" s="15"/>
      <c r="C1331" s="11"/>
    </row>
    <row r="1332" spans="1:3" s="12" customFormat="1" x14ac:dyDescent="0.25">
      <c r="A1332" s="15"/>
      <c r="C1332" s="11"/>
    </row>
    <row r="1333" spans="1:3" s="12" customFormat="1" x14ac:dyDescent="0.25">
      <c r="A1333" s="15"/>
      <c r="C1333" s="11"/>
    </row>
    <row r="1334" spans="1:3" s="12" customFormat="1" x14ac:dyDescent="0.25">
      <c r="A1334" s="15"/>
      <c r="C1334" s="11"/>
    </row>
    <row r="1335" spans="1:3" s="12" customFormat="1" x14ac:dyDescent="0.25">
      <c r="A1335" s="15"/>
      <c r="C1335" s="11"/>
    </row>
    <row r="1336" spans="1:3" s="12" customFormat="1" x14ac:dyDescent="0.25">
      <c r="A1336" s="15"/>
      <c r="C1336" s="11"/>
    </row>
    <row r="1337" spans="1:3" s="12" customFormat="1" x14ac:dyDescent="0.25">
      <c r="A1337" s="15"/>
      <c r="C1337" s="11"/>
    </row>
    <row r="1338" spans="1:3" s="12" customFormat="1" x14ac:dyDescent="0.25">
      <c r="A1338" s="15"/>
      <c r="C1338" s="11"/>
    </row>
    <row r="1339" spans="1:3" s="12" customFormat="1" x14ac:dyDescent="0.25">
      <c r="A1339" s="15"/>
      <c r="C1339" s="11"/>
    </row>
    <row r="1340" spans="1:3" s="12" customFormat="1" x14ac:dyDescent="0.25">
      <c r="A1340" s="15"/>
      <c r="C1340" s="11"/>
    </row>
    <row r="1341" spans="1:3" s="12" customFormat="1" x14ac:dyDescent="0.25">
      <c r="A1341" s="15"/>
      <c r="C1341" s="11"/>
    </row>
    <row r="1342" spans="1:3" s="12" customFormat="1" x14ac:dyDescent="0.25">
      <c r="A1342" s="15"/>
      <c r="C1342" s="11"/>
    </row>
    <row r="1343" spans="1:3" s="12" customFormat="1" x14ac:dyDescent="0.25">
      <c r="A1343" s="15"/>
      <c r="C1343" s="11"/>
    </row>
    <row r="1344" spans="1:3" s="12" customFormat="1" x14ac:dyDescent="0.25">
      <c r="A1344" s="15"/>
      <c r="C1344" s="11"/>
    </row>
    <row r="1345" spans="1:3" s="12" customFormat="1" x14ac:dyDescent="0.25">
      <c r="A1345" s="15"/>
      <c r="C1345" s="11"/>
    </row>
    <row r="1346" spans="1:3" s="12" customFormat="1" x14ac:dyDescent="0.25">
      <c r="A1346" s="15"/>
      <c r="C1346" s="11"/>
    </row>
    <row r="1347" spans="1:3" s="12" customFormat="1" x14ac:dyDescent="0.25">
      <c r="A1347" s="15"/>
      <c r="C1347" s="11"/>
    </row>
    <row r="1348" spans="1:3" s="12" customFormat="1" x14ac:dyDescent="0.25">
      <c r="A1348" s="15"/>
      <c r="C1348" s="11"/>
    </row>
    <row r="1349" spans="1:3" s="12" customFormat="1" x14ac:dyDescent="0.25">
      <c r="A1349" s="15"/>
      <c r="C1349" s="11"/>
    </row>
    <row r="1350" spans="1:3" s="12" customFormat="1" x14ac:dyDescent="0.25">
      <c r="A1350" s="15"/>
      <c r="C1350" s="11"/>
    </row>
    <row r="1351" spans="1:3" s="12" customFormat="1" x14ac:dyDescent="0.25">
      <c r="A1351" s="15"/>
      <c r="C1351" s="11"/>
    </row>
    <row r="1352" spans="1:3" s="12" customFormat="1" x14ac:dyDescent="0.25">
      <c r="A1352" s="15"/>
      <c r="C1352" s="11"/>
    </row>
    <row r="1353" spans="1:3" s="12" customFormat="1" x14ac:dyDescent="0.25">
      <c r="A1353" s="15"/>
      <c r="C1353" s="11"/>
    </row>
    <row r="1354" spans="1:3" s="12" customFormat="1" x14ac:dyDescent="0.25">
      <c r="A1354" s="15"/>
      <c r="C1354" s="11"/>
    </row>
    <row r="1355" spans="1:3" s="12" customFormat="1" x14ac:dyDescent="0.25">
      <c r="A1355" s="15"/>
      <c r="C1355" s="11"/>
    </row>
    <row r="1356" spans="1:3" s="12" customFormat="1" x14ac:dyDescent="0.25">
      <c r="A1356" s="15"/>
      <c r="C1356" s="11"/>
    </row>
    <row r="1357" spans="1:3" s="12" customFormat="1" x14ac:dyDescent="0.25">
      <c r="A1357" s="15"/>
      <c r="C1357" s="11"/>
    </row>
    <row r="1358" spans="1:3" s="12" customFormat="1" x14ac:dyDescent="0.25">
      <c r="A1358" s="15"/>
      <c r="C1358" s="11"/>
    </row>
    <row r="1359" spans="1:3" s="12" customFormat="1" x14ac:dyDescent="0.25">
      <c r="A1359" s="15"/>
      <c r="C1359" s="11"/>
    </row>
    <row r="1360" spans="1:3" s="12" customFormat="1" x14ac:dyDescent="0.25">
      <c r="A1360" s="15"/>
      <c r="C1360" s="11"/>
    </row>
    <row r="1361" spans="1:3" s="12" customFormat="1" x14ac:dyDescent="0.25">
      <c r="A1361" s="15"/>
      <c r="C1361" s="11"/>
    </row>
    <row r="1362" spans="1:3" s="12" customFormat="1" x14ac:dyDescent="0.25">
      <c r="A1362" s="15"/>
      <c r="C1362" s="11"/>
    </row>
    <row r="1363" spans="1:3" s="12" customFormat="1" x14ac:dyDescent="0.25">
      <c r="A1363" s="15"/>
      <c r="C1363" s="11"/>
    </row>
    <row r="1364" spans="1:3" s="12" customFormat="1" x14ac:dyDescent="0.25">
      <c r="A1364" s="15"/>
      <c r="C1364" s="11"/>
    </row>
    <row r="1365" spans="1:3" s="12" customFormat="1" x14ac:dyDescent="0.25">
      <c r="A1365" s="15"/>
      <c r="C1365" s="11"/>
    </row>
    <row r="1366" spans="1:3" s="12" customFormat="1" x14ac:dyDescent="0.25">
      <c r="A1366" s="15"/>
      <c r="C1366" s="11"/>
    </row>
    <row r="1367" spans="1:3" s="12" customFormat="1" x14ac:dyDescent="0.25">
      <c r="A1367" s="15"/>
      <c r="C1367" s="11"/>
    </row>
    <row r="1368" spans="1:3" s="12" customFormat="1" x14ac:dyDescent="0.25">
      <c r="A1368" s="15"/>
      <c r="C1368" s="11"/>
    </row>
    <row r="1369" spans="1:3" s="12" customFormat="1" x14ac:dyDescent="0.25">
      <c r="A1369" s="15"/>
      <c r="C1369" s="11"/>
    </row>
    <row r="1370" spans="1:3" s="12" customFormat="1" x14ac:dyDescent="0.25">
      <c r="A1370" s="15"/>
      <c r="C1370" s="11"/>
    </row>
    <row r="1371" spans="1:3" s="12" customFormat="1" x14ac:dyDescent="0.25">
      <c r="A1371" s="15"/>
      <c r="C1371" s="11"/>
    </row>
    <row r="1372" spans="1:3" s="12" customFormat="1" x14ac:dyDescent="0.25">
      <c r="A1372" s="15"/>
      <c r="C1372" s="11"/>
    </row>
    <row r="1373" spans="1:3" s="12" customFormat="1" x14ac:dyDescent="0.25">
      <c r="A1373" s="15"/>
      <c r="C1373" s="11"/>
    </row>
    <row r="1374" spans="1:3" s="12" customFormat="1" x14ac:dyDescent="0.25">
      <c r="A1374" s="15"/>
      <c r="C1374" s="11"/>
    </row>
    <row r="1375" spans="1:3" s="12" customFormat="1" x14ac:dyDescent="0.25">
      <c r="A1375" s="15"/>
      <c r="C1375" s="11"/>
    </row>
    <row r="1376" spans="1:3" s="12" customFormat="1" x14ac:dyDescent="0.25">
      <c r="A1376" s="15"/>
      <c r="C1376" s="11"/>
    </row>
    <row r="1377" spans="1:3" s="12" customFormat="1" x14ac:dyDescent="0.25">
      <c r="A1377" s="15"/>
      <c r="C1377" s="11"/>
    </row>
    <row r="1378" spans="1:3" s="12" customFormat="1" x14ac:dyDescent="0.25">
      <c r="A1378" s="15"/>
      <c r="C1378" s="11"/>
    </row>
    <row r="1379" spans="1:3" s="12" customFormat="1" x14ac:dyDescent="0.25">
      <c r="A1379" s="15"/>
      <c r="C1379" s="11"/>
    </row>
    <row r="1380" spans="1:3" s="12" customFormat="1" x14ac:dyDescent="0.25">
      <c r="A1380" s="15"/>
      <c r="C1380" s="11"/>
    </row>
    <row r="1381" spans="1:3" s="12" customFormat="1" x14ac:dyDescent="0.25">
      <c r="A1381" s="15"/>
      <c r="C1381" s="11"/>
    </row>
    <row r="1382" spans="1:3" s="12" customFormat="1" x14ac:dyDescent="0.25">
      <c r="A1382" s="15"/>
      <c r="C1382" s="11"/>
    </row>
    <row r="1383" spans="1:3" s="12" customFormat="1" x14ac:dyDescent="0.25">
      <c r="A1383" s="15"/>
      <c r="C1383" s="11"/>
    </row>
    <row r="1384" spans="1:3" s="12" customFormat="1" x14ac:dyDescent="0.25">
      <c r="A1384" s="15"/>
      <c r="C1384" s="11"/>
    </row>
    <row r="1385" spans="1:3" s="12" customFormat="1" x14ac:dyDescent="0.25">
      <c r="A1385" s="15"/>
      <c r="C1385" s="11"/>
    </row>
    <row r="1386" spans="1:3" s="12" customFormat="1" x14ac:dyDescent="0.25">
      <c r="A1386" s="15"/>
      <c r="C1386" s="11"/>
    </row>
    <row r="1387" spans="1:3" s="12" customFormat="1" x14ac:dyDescent="0.25">
      <c r="A1387" s="15"/>
      <c r="C1387" s="11"/>
    </row>
    <row r="1388" spans="1:3" s="12" customFormat="1" x14ac:dyDescent="0.25">
      <c r="A1388" s="15"/>
      <c r="C1388" s="11"/>
    </row>
    <row r="1389" spans="1:3" s="12" customFormat="1" x14ac:dyDescent="0.25">
      <c r="A1389" s="15"/>
      <c r="C1389" s="11"/>
    </row>
    <row r="1390" spans="1:3" s="12" customFormat="1" x14ac:dyDescent="0.25">
      <c r="A1390" s="15"/>
      <c r="C1390" s="11"/>
    </row>
    <row r="1391" spans="1:3" s="12" customFormat="1" x14ac:dyDescent="0.25">
      <c r="A1391" s="15"/>
      <c r="C1391" s="11"/>
    </row>
    <row r="1392" spans="1:3" s="12" customFormat="1" x14ac:dyDescent="0.25">
      <c r="A1392" s="15"/>
      <c r="C1392" s="11"/>
    </row>
    <row r="1393" spans="1:3" s="12" customFormat="1" x14ac:dyDescent="0.25">
      <c r="A1393" s="15"/>
      <c r="C1393" s="11"/>
    </row>
    <row r="1394" spans="1:3" s="12" customFormat="1" x14ac:dyDescent="0.25">
      <c r="A1394" s="15"/>
      <c r="C1394" s="11"/>
    </row>
    <row r="1395" spans="1:3" s="12" customFormat="1" x14ac:dyDescent="0.25">
      <c r="A1395" s="15"/>
      <c r="C1395" s="11"/>
    </row>
    <row r="1396" spans="1:3" s="12" customFormat="1" x14ac:dyDescent="0.25">
      <c r="A1396" s="15"/>
      <c r="C1396" s="11"/>
    </row>
    <row r="1397" spans="1:3" s="12" customFormat="1" x14ac:dyDescent="0.25">
      <c r="A1397" s="15"/>
      <c r="C1397" s="11"/>
    </row>
    <row r="1398" spans="1:3" s="12" customFormat="1" x14ac:dyDescent="0.25">
      <c r="A1398" s="15"/>
      <c r="C1398" s="11"/>
    </row>
    <row r="1399" spans="1:3" s="12" customFormat="1" x14ac:dyDescent="0.25">
      <c r="A1399" s="15"/>
      <c r="C1399" s="11"/>
    </row>
    <row r="1400" spans="1:3" s="12" customFormat="1" x14ac:dyDescent="0.25">
      <c r="A1400" s="15"/>
      <c r="C1400" s="11"/>
    </row>
    <row r="1401" spans="1:3" s="12" customFormat="1" x14ac:dyDescent="0.25">
      <c r="A1401" s="15"/>
      <c r="C1401" s="11"/>
    </row>
    <row r="1402" spans="1:3" s="12" customFormat="1" x14ac:dyDescent="0.25">
      <c r="A1402" s="15"/>
      <c r="C1402" s="11"/>
    </row>
    <row r="1403" spans="1:3" s="12" customFormat="1" x14ac:dyDescent="0.25">
      <c r="A1403" s="15"/>
      <c r="C1403" s="11"/>
    </row>
    <row r="1404" spans="1:3" s="12" customFormat="1" x14ac:dyDescent="0.25">
      <c r="A1404" s="15"/>
      <c r="C1404" s="11"/>
    </row>
    <row r="1405" spans="1:3" s="12" customFormat="1" x14ac:dyDescent="0.25">
      <c r="A1405" s="15"/>
      <c r="C1405" s="11"/>
    </row>
    <row r="1406" spans="1:3" s="12" customFormat="1" x14ac:dyDescent="0.25">
      <c r="A1406" s="15"/>
      <c r="C1406" s="11"/>
    </row>
    <row r="1407" spans="1:3" s="12" customFormat="1" x14ac:dyDescent="0.25">
      <c r="A1407" s="15"/>
      <c r="C1407" s="11"/>
    </row>
    <row r="1408" spans="1:3" s="12" customFormat="1" x14ac:dyDescent="0.25">
      <c r="A1408" s="15"/>
      <c r="C1408" s="11"/>
    </row>
    <row r="1409" spans="1:3" s="12" customFormat="1" x14ac:dyDescent="0.25">
      <c r="A1409" s="15"/>
      <c r="C1409" s="11"/>
    </row>
    <row r="1410" spans="1:3" s="12" customFormat="1" x14ac:dyDescent="0.25">
      <c r="A1410" s="15"/>
      <c r="C1410" s="11"/>
    </row>
    <row r="1411" spans="1:3" s="12" customFormat="1" x14ac:dyDescent="0.25">
      <c r="A1411" s="15"/>
      <c r="C1411" s="11"/>
    </row>
    <row r="1412" spans="1:3" s="12" customFormat="1" x14ac:dyDescent="0.25">
      <c r="A1412" s="15"/>
      <c r="C1412" s="11"/>
    </row>
    <row r="1413" spans="1:3" s="12" customFormat="1" x14ac:dyDescent="0.25">
      <c r="A1413" s="15"/>
      <c r="C1413" s="11"/>
    </row>
    <row r="1414" spans="1:3" s="12" customFormat="1" x14ac:dyDescent="0.25">
      <c r="A1414" s="15"/>
      <c r="C1414" s="11"/>
    </row>
    <row r="1415" spans="1:3" s="12" customFormat="1" x14ac:dyDescent="0.25">
      <c r="A1415" s="15"/>
      <c r="C1415" s="11"/>
    </row>
    <row r="1416" spans="1:3" s="12" customFormat="1" x14ac:dyDescent="0.25">
      <c r="A1416" s="15"/>
      <c r="C1416" s="11"/>
    </row>
    <row r="1417" spans="1:3" s="12" customFormat="1" x14ac:dyDescent="0.25">
      <c r="A1417" s="15"/>
      <c r="C1417" s="11"/>
    </row>
    <row r="1418" spans="1:3" s="12" customFormat="1" x14ac:dyDescent="0.25">
      <c r="A1418" s="15"/>
      <c r="C1418" s="11"/>
    </row>
    <row r="1419" spans="1:3" s="12" customFormat="1" x14ac:dyDescent="0.25">
      <c r="A1419" s="15"/>
      <c r="C1419" s="11"/>
    </row>
    <row r="1420" spans="1:3" s="12" customFormat="1" x14ac:dyDescent="0.25">
      <c r="A1420" s="15"/>
      <c r="C1420" s="11"/>
    </row>
    <row r="1421" spans="1:3" s="12" customFormat="1" x14ac:dyDescent="0.25">
      <c r="A1421" s="15"/>
      <c r="C1421" s="11"/>
    </row>
    <row r="1422" spans="1:3" s="12" customFormat="1" x14ac:dyDescent="0.25">
      <c r="A1422" s="15"/>
      <c r="C1422" s="11"/>
    </row>
    <row r="1423" spans="1:3" s="12" customFormat="1" x14ac:dyDescent="0.25">
      <c r="A1423" s="15"/>
      <c r="C1423" s="11"/>
    </row>
    <row r="1424" spans="1:3" s="12" customFormat="1" x14ac:dyDescent="0.25">
      <c r="A1424" s="15"/>
      <c r="C1424" s="11"/>
    </row>
    <row r="1425" spans="1:3" s="12" customFormat="1" x14ac:dyDescent="0.25">
      <c r="A1425" s="15"/>
      <c r="C1425" s="11"/>
    </row>
    <row r="1426" spans="1:3" s="12" customFormat="1" x14ac:dyDescent="0.25">
      <c r="A1426" s="15"/>
      <c r="C1426" s="11"/>
    </row>
    <row r="1427" spans="1:3" s="12" customFormat="1" x14ac:dyDescent="0.25">
      <c r="A1427" s="15"/>
      <c r="C1427" s="11"/>
    </row>
    <row r="1428" spans="1:3" s="12" customFormat="1" x14ac:dyDescent="0.25">
      <c r="A1428" s="15"/>
      <c r="C1428" s="11"/>
    </row>
    <row r="1429" spans="1:3" s="12" customFormat="1" x14ac:dyDescent="0.25">
      <c r="A1429" s="15"/>
      <c r="C1429" s="11"/>
    </row>
    <row r="1430" spans="1:3" s="12" customFormat="1" x14ac:dyDescent="0.25">
      <c r="A1430" s="15"/>
      <c r="C1430" s="11"/>
    </row>
    <row r="1431" spans="1:3" s="12" customFormat="1" x14ac:dyDescent="0.25">
      <c r="A1431" s="15"/>
      <c r="C1431" s="11"/>
    </row>
    <row r="1432" spans="1:3" s="12" customFormat="1" x14ac:dyDescent="0.25">
      <c r="A1432" s="15"/>
      <c r="C1432" s="11"/>
    </row>
    <row r="1433" spans="1:3" s="12" customFormat="1" x14ac:dyDescent="0.25">
      <c r="A1433" s="15"/>
      <c r="C1433" s="11"/>
    </row>
    <row r="1434" spans="1:3" s="12" customFormat="1" x14ac:dyDescent="0.25">
      <c r="A1434" s="15"/>
      <c r="C1434" s="11"/>
    </row>
    <row r="1435" spans="1:3" s="12" customFormat="1" x14ac:dyDescent="0.25">
      <c r="A1435" s="15"/>
      <c r="C1435" s="11"/>
    </row>
    <row r="1436" spans="1:3" s="12" customFormat="1" x14ac:dyDescent="0.25">
      <c r="A1436" s="15"/>
      <c r="C1436" s="11"/>
    </row>
    <row r="1437" spans="1:3" s="12" customFormat="1" x14ac:dyDescent="0.25">
      <c r="A1437" s="15"/>
      <c r="C1437" s="11"/>
    </row>
    <row r="1438" spans="1:3" s="12" customFormat="1" x14ac:dyDescent="0.25">
      <c r="A1438" s="15"/>
      <c r="C1438" s="11"/>
    </row>
    <row r="1439" spans="1:3" s="12" customFormat="1" x14ac:dyDescent="0.25">
      <c r="A1439" s="15"/>
      <c r="C1439" s="11"/>
    </row>
    <row r="1440" spans="1:3" s="12" customFormat="1" x14ac:dyDescent="0.25">
      <c r="A1440" s="15"/>
      <c r="C1440" s="11"/>
    </row>
    <row r="1441" spans="1:3" s="12" customFormat="1" x14ac:dyDescent="0.25">
      <c r="A1441" s="15"/>
      <c r="C1441" s="11"/>
    </row>
    <row r="1442" spans="1:3" s="12" customFormat="1" x14ac:dyDescent="0.25">
      <c r="A1442" s="15"/>
      <c r="C1442" s="11"/>
    </row>
    <row r="1443" spans="1:3" s="12" customFormat="1" x14ac:dyDescent="0.25">
      <c r="A1443" s="15"/>
      <c r="C1443" s="11"/>
    </row>
    <row r="1444" spans="1:3" s="12" customFormat="1" x14ac:dyDescent="0.25">
      <c r="A1444" s="15"/>
      <c r="C1444" s="11"/>
    </row>
    <row r="1445" spans="1:3" s="12" customFormat="1" x14ac:dyDescent="0.25">
      <c r="A1445" s="15"/>
      <c r="C1445" s="11"/>
    </row>
    <row r="1446" spans="1:3" s="12" customFormat="1" x14ac:dyDescent="0.25">
      <c r="A1446" s="15"/>
      <c r="C1446" s="11"/>
    </row>
    <row r="1447" spans="1:3" s="12" customFormat="1" x14ac:dyDescent="0.25">
      <c r="A1447" s="15"/>
      <c r="C1447" s="11"/>
    </row>
    <row r="1448" spans="1:3" s="12" customFormat="1" x14ac:dyDescent="0.25">
      <c r="A1448" s="15"/>
      <c r="C1448" s="11"/>
    </row>
    <row r="1449" spans="1:3" s="12" customFormat="1" x14ac:dyDescent="0.25">
      <c r="A1449" s="15"/>
      <c r="C1449" s="11"/>
    </row>
    <row r="1450" spans="1:3" s="12" customFormat="1" x14ac:dyDescent="0.25">
      <c r="A1450" s="15"/>
      <c r="C1450" s="11"/>
    </row>
    <row r="1451" spans="1:3" s="12" customFormat="1" x14ac:dyDescent="0.25">
      <c r="A1451" s="15"/>
      <c r="C1451" s="11"/>
    </row>
    <row r="1452" spans="1:3" s="12" customFormat="1" x14ac:dyDescent="0.25">
      <c r="A1452" s="15"/>
      <c r="C1452" s="11"/>
    </row>
    <row r="1453" spans="1:3" s="12" customFormat="1" x14ac:dyDescent="0.25">
      <c r="A1453" s="15"/>
      <c r="C1453" s="11"/>
    </row>
    <row r="1454" spans="1:3" s="12" customFormat="1" x14ac:dyDescent="0.25">
      <c r="A1454" s="15"/>
      <c r="C1454" s="11"/>
    </row>
    <row r="1455" spans="1:3" s="12" customFormat="1" x14ac:dyDescent="0.25">
      <c r="A1455" s="15"/>
      <c r="C1455" s="11"/>
    </row>
    <row r="1456" spans="1:3" s="12" customFormat="1" x14ac:dyDescent="0.25">
      <c r="A1456" s="15"/>
      <c r="C1456" s="11"/>
    </row>
    <row r="1457" spans="1:3" s="12" customFormat="1" x14ac:dyDescent="0.25">
      <c r="A1457" s="15"/>
      <c r="C1457" s="11"/>
    </row>
    <row r="1458" spans="1:3" s="12" customFormat="1" x14ac:dyDescent="0.25">
      <c r="A1458" s="15"/>
      <c r="C1458" s="11"/>
    </row>
    <row r="1459" spans="1:3" s="12" customFormat="1" x14ac:dyDescent="0.25">
      <c r="A1459" s="15"/>
      <c r="C1459" s="11"/>
    </row>
    <row r="1460" spans="1:3" s="12" customFormat="1" x14ac:dyDescent="0.25">
      <c r="A1460" s="15"/>
      <c r="C1460" s="11"/>
    </row>
    <row r="1461" spans="1:3" s="12" customFormat="1" x14ac:dyDescent="0.25">
      <c r="A1461" s="15"/>
      <c r="C1461" s="11"/>
    </row>
    <row r="1462" spans="1:3" s="12" customFormat="1" x14ac:dyDescent="0.25">
      <c r="A1462" s="15"/>
      <c r="C1462" s="11"/>
    </row>
    <row r="1463" spans="1:3" s="12" customFormat="1" x14ac:dyDescent="0.25">
      <c r="A1463" s="15"/>
      <c r="C1463" s="11"/>
    </row>
    <row r="1464" spans="1:3" s="12" customFormat="1" x14ac:dyDescent="0.25">
      <c r="A1464" s="15"/>
      <c r="C1464" s="11"/>
    </row>
    <row r="1465" spans="1:3" s="12" customFormat="1" x14ac:dyDescent="0.25">
      <c r="A1465" s="15"/>
      <c r="C1465" s="11"/>
    </row>
    <row r="1466" spans="1:3" s="12" customFormat="1" x14ac:dyDescent="0.25">
      <c r="A1466" s="15"/>
      <c r="C1466" s="11"/>
    </row>
    <row r="1467" spans="1:3" s="12" customFormat="1" x14ac:dyDescent="0.25">
      <c r="A1467" s="15"/>
      <c r="C1467" s="11"/>
    </row>
    <row r="1468" spans="1:3" s="12" customFormat="1" x14ac:dyDescent="0.25">
      <c r="A1468" s="15"/>
      <c r="C1468" s="11"/>
    </row>
    <row r="1469" spans="1:3" s="12" customFormat="1" x14ac:dyDescent="0.25">
      <c r="A1469" s="15"/>
      <c r="C1469" s="11"/>
    </row>
    <row r="1470" spans="1:3" s="12" customFormat="1" x14ac:dyDescent="0.25">
      <c r="A1470" s="15"/>
      <c r="C1470" s="11"/>
    </row>
    <row r="1471" spans="1:3" s="12" customFormat="1" x14ac:dyDescent="0.25">
      <c r="A1471" s="15"/>
      <c r="C1471" s="11"/>
    </row>
    <row r="1472" spans="1:3" s="12" customFormat="1" x14ac:dyDescent="0.25">
      <c r="A1472" s="15"/>
      <c r="C1472" s="11"/>
    </row>
    <row r="1473" spans="1:3" s="12" customFormat="1" x14ac:dyDescent="0.25">
      <c r="A1473" s="15"/>
      <c r="C1473" s="11"/>
    </row>
    <row r="1474" spans="1:3" s="12" customFormat="1" x14ac:dyDescent="0.25">
      <c r="A1474" s="15"/>
      <c r="C1474" s="11"/>
    </row>
    <row r="1475" spans="1:3" s="12" customFormat="1" x14ac:dyDescent="0.25">
      <c r="A1475" s="15"/>
      <c r="C1475" s="11"/>
    </row>
    <row r="1476" spans="1:3" s="12" customFormat="1" x14ac:dyDescent="0.25">
      <c r="A1476" s="15"/>
      <c r="C1476" s="11"/>
    </row>
    <row r="1477" spans="1:3" s="12" customFormat="1" x14ac:dyDescent="0.25">
      <c r="A1477" s="15"/>
      <c r="C1477" s="11"/>
    </row>
    <row r="1478" spans="1:3" s="12" customFormat="1" x14ac:dyDescent="0.25">
      <c r="A1478" s="15"/>
      <c r="C1478" s="11"/>
    </row>
    <row r="1479" spans="1:3" s="12" customFormat="1" x14ac:dyDescent="0.25">
      <c r="A1479" s="15"/>
      <c r="C1479" s="11"/>
    </row>
    <row r="1480" spans="1:3" s="12" customFormat="1" x14ac:dyDescent="0.25">
      <c r="A1480" s="15"/>
      <c r="C1480" s="11"/>
    </row>
    <row r="1481" spans="1:3" s="12" customFormat="1" x14ac:dyDescent="0.25">
      <c r="A1481" s="15"/>
      <c r="C1481" s="11"/>
    </row>
    <row r="1482" spans="1:3" s="12" customFormat="1" x14ac:dyDescent="0.25">
      <c r="A1482" s="15"/>
      <c r="C1482" s="11"/>
    </row>
    <row r="1483" spans="1:3" s="12" customFormat="1" x14ac:dyDescent="0.25">
      <c r="A1483" s="15"/>
      <c r="C1483" s="11"/>
    </row>
    <row r="1484" spans="1:3" s="12" customFormat="1" x14ac:dyDescent="0.25">
      <c r="A1484" s="15"/>
      <c r="C1484" s="11"/>
    </row>
    <row r="1485" spans="1:3" s="12" customFormat="1" x14ac:dyDescent="0.25">
      <c r="A1485" s="15"/>
      <c r="C1485" s="11"/>
    </row>
    <row r="1486" spans="1:3" s="12" customFormat="1" x14ac:dyDescent="0.25">
      <c r="A1486" s="15"/>
      <c r="C1486" s="11"/>
    </row>
    <row r="1487" spans="1:3" s="12" customFormat="1" x14ac:dyDescent="0.25">
      <c r="A1487" s="15"/>
      <c r="C1487" s="11"/>
    </row>
    <row r="1488" spans="1:3" s="12" customFormat="1" x14ac:dyDescent="0.25">
      <c r="A1488" s="15"/>
      <c r="C1488" s="11"/>
    </row>
    <row r="1489" spans="1:3" s="12" customFormat="1" x14ac:dyDescent="0.25">
      <c r="A1489" s="15"/>
      <c r="C1489" s="11"/>
    </row>
    <row r="1490" spans="1:3" s="12" customFormat="1" x14ac:dyDescent="0.25">
      <c r="A1490" s="15"/>
      <c r="C1490" s="11"/>
    </row>
    <row r="1491" spans="1:3" s="12" customFormat="1" x14ac:dyDescent="0.25">
      <c r="A1491" s="15"/>
      <c r="C1491" s="11"/>
    </row>
    <row r="1492" spans="1:3" s="12" customFormat="1" x14ac:dyDescent="0.25">
      <c r="A1492" s="15"/>
      <c r="C1492" s="11"/>
    </row>
    <row r="1493" spans="1:3" s="12" customFormat="1" x14ac:dyDescent="0.25">
      <c r="A1493" s="15"/>
      <c r="C1493" s="11"/>
    </row>
    <row r="1494" spans="1:3" s="12" customFormat="1" x14ac:dyDescent="0.25">
      <c r="A1494" s="15"/>
      <c r="C1494" s="11"/>
    </row>
    <row r="1495" spans="1:3" s="12" customFormat="1" x14ac:dyDescent="0.25">
      <c r="A1495" s="15"/>
      <c r="C1495" s="11"/>
    </row>
    <row r="1496" spans="1:3" s="12" customFormat="1" x14ac:dyDescent="0.25">
      <c r="A1496" s="15"/>
      <c r="C1496" s="11"/>
    </row>
    <row r="1497" spans="1:3" s="12" customFormat="1" x14ac:dyDescent="0.25">
      <c r="A1497" s="15"/>
      <c r="C1497" s="11"/>
    </row>
    <row r="1498" spans="1:3" s="12" customFormat="1" x14ac:dyDescent="0.25">
      <c r="A1498" s="15"/>
      <c r="C1498" s="11"/>
    </row>
    <row r="1499" spans="1:3" s="12" customFormat="1" x14ac:dyDescent="0.25">
      <c r="A1499" s="15"/>
      <c r="C1499" s="11"/>
    </row>
    <row r="1500" spans="1:3" s="12" customFormat="1" x14ac:dyDescent="0.25">
      <c r="A1500" s="15"/>
      <c r="C1500" s="11"/>
    </row>
    <row r="1501" spans="1:3" s="12" customFormat="1" x14ac:dyDescent="0.25">
      <c r="A1501" s="15"/>
      <c r="C1501" s="11"/>
    </row>
    <row r="1502" spans="1:3" s="12" customFormat="1" x14ac:dyDescent="0.25">
      <c r="A1502" s="15"/>
      <c r="C1502" s="11"/>
    </row>
    <row r="1503" spans="1:3" s="12" customFormat="1" x14ac:dyDescent="0.25">
      <c r="A1503" s="15"/>
      <c r="C1503" s="11"/>
    </row>
    <row r="1504" spans="1:3" s="12" customFormat="1" x14ac:dyDescent="0.25">
      <c r="A1504" s="15"/>
      <c r="C1504" s="11"/>
    </row>
    <row r="1505" spans="1:3" s="12" customFormat="1" x14ac:dyDescent="0.25">
      <c r="A1505" s="15"/>
      <c r="C1505" s="11"/>
    </row>
    <row r="1506" spans="1:3" s="12" customFormat="1" x14ac:dyDescent="0.25">
      <c r="A1506" s="15"/>
      <c r="C1506" s="11"/>
    </row>
    <row r="1507" spans="1:3" s="12" customFormat="1" x14ac:dyDescent="0.25">
      <c r="A1507" s="15"/>
      <c r="C1507" s="11"/>
    </row>
    <row r="1508" spans="1:3" s="12" customFormat="1" x14ac:dyDescent="0.25">
      <c r="A1508" s="15"/>
      <c r="C1508" s="11"/>
    </row>
    <row r="1509" spans="1:3" s="12" customFormat="1" x14ac:dyDescent="0.25">
      <c r="A1509" s="15"/>
      <c r="C1509" s="11"/>
    </row>
    <row r="1510" spans="1:3" s="12" customFormat="1" x14ac:dyDescent="0.25">
      <c r="A1510" s="15"/>
      <c r="C1510" s="11"/>
    </row>
    <row r="1511" spans="1:3" s="12" customFormat="1" x14ac:dyDescent="0.25">
      <c r="A1511" s="15"/>
      <c r="C1511" s="11"/>
    </row>
    <row r="1512" spans="1:3" s="12" customFormat="1" x14ac:dyDescent="0.25">
      <c r="A1512" s="15"/>
      <c r="C1512" s="11"/>
    </row>
    <row r="1513" spans="1:3" s="12" customFormat="1" x14ac:dyDescent="0.25">
      <c r="A1513" s="15"/>
      <c r="C1513" s="11"/>
    </row>
    <row r="1514" spans="1:3" s="12" customFormat="1" x14ac:dyDescent="0.25">
      <c r="A1514" s="15"/>
      <c r="C1514" s="11"/>
    </row>
    <row r="1515" spans="1:3" s="12" customFormat="1" x14ac:dyDescent="0.25">
      <c r="A1515" s="15"/>
      <c r="C1515" s="11"/>
    </row>
    <row r="1516" spans="1:3" s="12" customFormat="1" x14ac:dyDescent="0.25">
      <c r="A1516" s="15"/>
      <c r="C1516" s="11"/>
    </row>
    <row r="1517" spans="1:3" s="12" customFormat="1" x14ac:dyDescent="0.25">
      <c r="A1517" s="15"/>
      <c r="C1517" s="11"/>
    </row>
    <row r="1518" spans="1:3" s="12" customFormat="1" x14ac:dyDescent="0.25">
      <c r="A1518" s="15"/>
      <c r="C1518" s="11"/>
    </row>
    <row r="1519" spans="1:3" s="12" customFormat="1" x14ac:dyDescent="0.25">
      <c r="A1519" s="15"/>
      <c r="C1519" s="11"/>
    </row>
    <row r="1520" spans="1:3" s="12" customFormat="1" x14ac:dyDescent="0.25">
      <c r="A1520" s="15"/>
      <c r="C1520" s="11"/>
    </row>
    <row r="1521" spans="1:3" s="12" customFormat="1" x14ac:dyDescent="0.25">
      <c r="A1521" s="15"/>
      <c r="C1521" s="11"/>
    </row>
    <row r="1522" spans="1:3" s="12" customFormat="1" x14ac:dyDescent="0.25">
      <c r="A1522" s="15"/>
      <c r="C1522" s="11"/>
    </row>
    <row r="1523" spans="1:3" s="12" customFormat="1" x14ac:dyDescent="0.25">
      <c r="A1523" s="15"/>
      <c r="C1523" s="11"/>
    </row>
    <row r="1524" spans="1:3" s="12" customFormat="1" x14ac:dyDescent="0.25">
      <c r="A1524" s="15"/>
      <c r="C1524" s="11"/>
    </row>
    <row r="1525" spans="1:3" s="12" customFormat="1" x14ac:dyDescent="0.25">
      <c r="A1525" s="15"/>
      <c r="C1525" s="11"/>
    </row>
    <row r="1526" spans="1:3" s="12" customFormat="1" x14ac:dyDescent="0.25">
      <c r="A1526" s="15"/>
      <c r="C1526" s="11"/>
    </row>
    <row r="1527" spans="1:3" s="12" customFormat="1" x14ac:dyDescent="0.25">
      <c r="A1527" s="15"/>
      <c r="C1527" s="11"/>
    </row>
    <row r="1528" spans="1:3" s="12" customFormat="1" x14ac:dyDescent="0.25">
      <c r="A1528" s="15"/>
      <c r="C1528" s="11"/>
    </row>
    <row r="1529" spans="1:3" s="12" customFormat="1" x14ac:dyDescent="0.25">
      <c r="A1529" s="15"/>
      <c r="C1529" s="11"/>
    </row>
    <row r="1530" spans="1:3" s="12" customFormat="1" x14ac:dyDescent="0.25">
      <c r="A1530" s="15"/>
      <c r="C1530" s="11"/>
    </row>
    <row r="1531" spans="1:3" s="12" customFormat="1" x14ac:dyDescent="0.25">
      <c r="A1531" s="15"/>
      <c r="C1531" s="11"/>
    </row>
    <row r="1532" spans="1:3" s="12" customFormat="1" x14ac:dyDescent="0.25">
      <c r="A1532" s="15"/>
      <c r="C1532" s="11"/>
    </row>
    <row r="1533" spans="1:3" s="12" customFormat="1" x14ac:dyDescent="0.25">
      <c r="A1533" s="15"/>
      <c r="C1533" s="11"/>
    </row>
    <row r="1534" spans="1:3" s="12" customFormat="1" x14ac:dyDescent="0.25">
      <c r="A1534" s="15"/>
      <c r="C1534" s="11"/>
    </row>
    <row r="1535" spans="1:3" s="12" customFormat="1" x14ac:dyDescent="0.25">
      <c r="A1535" s="15"/>
      <c r="C1535" s="11"/>
    </row>
    <row r="1536" spans="1:3" s="12" customFormat="1" x14ac:dyDescent="0.25">
      <c r="A1536" s="15"/>
      <c r="C1536" s="11"/>
    </row>
    <row r="1537" spans="1:3" s="12" customFormat="1" x14ac:dyDescent="0.25">
      <c r="A1537" s="15"/>
      <c r="C1537" s="11"/>
    </row>
    <row r="1538" spans="1:3" s="12" customFormat="1" x14ac:dyDescent="0.25">
      <c r="A1538" s="15"/>
      <c r="C1538" s="11"/>
    </row>
    <row r="1539" spans="1:3" s="12" customFormat="1" x14ac:dyDescent="0.25">
      <c r="A1539" s="15"/>
      <c r="C1539" s="11"/>
    </row>
    <row r="1540" spans="1:3" s="12" customFormat="1" x14ac:dyDescent="0.25">
      <c r="A1540" s="15"/>
      <c r="C1540" s="11"/>
    </row>
  </sheetData>
  <mergeCells count="4">
    <mergeCell ref="A16:F16"/>
    <mergeCell ref="A4:F4"/>
    <mergeCell ref="A5:F5"/>
    <mergeCell ref="A15:F15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>&amp;R&amp;"Arial,Kurzíva"&amp;8MĚSTSKÝ PARK PŘELOUČ - VEGETAČNÍ ÚPRAVY - ROZPOČET</oddHeader>
    <oddFooter>&amp;R&amp;"Arial,Kurzíva"&amp;9&amp;P</oddFooter>
  </headerFooter>
  <ignoredErrors>
    <ignoredError sqref="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F6320-5A59-4ECC-8517-9DA91064AE35}">
  <sheetPr>
    <tabColor theme="2" tint="-0.749992370372631"/>
  </sheetPr>
  <dimension ref="A2:G1612"/>
  <sheetViews>
    <sheetView view="pageBreakPreview" zoomScale="120" zoomScaleNormal="100" zoomScaleSheetLayoutView="120" workbookViewId="0">
      <selection activeCell="A2" sqref="A2"/>
    </sheetView>
  </sheetViews>
  <sheetFormatPr defaultColWidth="9.140625" defaultRowHeight="13.5" x14ac:dyDescent="0.25"/>
  <cols>
    <col min="1" max="1" width="8.42578125" style="13" customWidth="1"/>
    <col min="2" max="2" width="51.85546875" style="12" customWidth="1"/>
    <col min="3" max="3" width="5.42578125" style="11" customWidth="1"/>
    <col min="4" max="4" width="7.140625" style="12" customWidth="1"/>
    <col min="5" max="5" width="6.5703125" style="10" customWidth="1"/>
    <col min="6" max="6" width="10.140625" style="9" customWidth="1"/>
    <col min="7" max="16384" width="9.140625" style="9"/>
  </cols>
  <sheetData>
    <row r="2" spans="1:6" ht="12.75" x14ac:dyDescent="0.25">
      <c r="A2" s="52" t="s">
        <v>251</v>
      </c>
      <c r="B2" s="52"/>
      <c r="C2" s="52"/>
      <c r="D2" s="52"/>
      <c r="E2" s="52"/>
      <c r="F2" s="52"/>
    </row>
    <row r="4" spans="1:6" s="39" customFormat="1" ht="12.75" x14ac:dyDescent="0.25">
      <c r="A4" s="277" t="s">
        <v>140</v>
      </c>
      <c r="B4" s="277"/>
      <c r="C4" s="277"/>
      <c r="D4" s="277"/>
      <c r="E4" s="277"/>
      <c r="F4" s="277"/>
    </row>
    <row r="5" spans="1:6" s="39" customFormat="1" ht="12.75" x14ac:dyDescent="0.25">
      <c r="A5" s="278"/>
      <c r="B5" s="279"/>
      <c r="C5" s="279"/>
      <c r="D5" s="279"/>
      <c r="E5" s="279"/>
      <c r="F5" s="280"/>
    </row>
    <row r="6" spans="1:6" s="39" customFormat="1" ht="12.75" customHeight="1" x14ac:dyDescent="0.25">
      <c r="A6" s="34" t="s">
        <v>7</v>
      </c>
      <c r="B6" s="35" t="s">
        <v>1</v>
      </c>
      <c r="C6" s="24" t="s">
        <v>8</v>
      </c>
      <c r="D6" s="25" t="s">
        <v>9</v>
      </c>
      <c r="E6" s="26" t="s">
        <v>13</v>
      </c>
      <c r="F6" s="27" t="s">
        <v>10</v>
      </c>
    </row>
    <row r="7" spans="1:6" s="33" customFormat="1" ht="23.25" customHeight="1" x14ac:dyDescent="0.25">
      <c r="A7" s="41">
        <v>184813511</v>
      </c>
      <c r="B7" s="68" t="s">
        <v>21</v>
      </c>
      <c r="C7" s="42" t="s">
        <v>22</v>
      </c>
      <c r="D7" s="69">
        <v>1068</v>
      </c>
      <c r="E7" s="69"/>
      <c r="F7" s="37">
        <f t="shared" ref="F7:F9" si="0">+D7*E7</f>
        <v>0</v>
      </c>
    </row>
    <row r="8" spans="1:6" s="33" customFormat="1" ht="11.25" customHeight="1" x14ac:dyDescent="0.25">
      <c r="A8" s="41"/>
      <c r="B8" s="45" t="s">
        <v>29</v>
      </c>
      <c r="C8" s="42" t="s">
        <v>18</v>
      </c>
      <c r="D8" s="36">
        <f>+D7*0.0006</f>
        <v>0.64079999999999993</v>
      </c>
      <c r="E8" s="19"/>
      <c r="F8" s="37">
        <f t="shared" si="0"/>
        <v>0</v>
      </c>
    </row>
    <row r="9" spans="1:6" s="33" customFormat="1" ht="25.5" customHeight="1" x14ac:dyDescent="0.25">
      <c r="A9" s="41">
        <v>181111111</v>
      </c>
      <c r="B9" s="44" t="s">
        <v>143</v>
      </c>
      <c r="C9" s="81" t="s">
        <v>22</v>
      </c>
      <c r="D9" s="36">
        <f>+D7</f>
        <v>1068</v>
      </c>
      <c r="E9" s="19"/>
      <c r="F9" s="37">
        <f t="shared" si="0"/>
        <v>0</v>
      </c>
    </row>
    <row r="10" spans="1:6" s="33" customFormat="1" ht="12.75" customHeight="1" x14ac:dyDescent="0.25">
      <c r="A10" s="41">
        <v>183403114</v>
      </c>
      <c r="B10" s="68" t="s">
        <v>33</v>
      </c>
      <c r="C10" s="81" t="s">
        <v>22</v>
      </c>
      <c r="D10" s="69">
        <f>+D7*0.75</f>
        <v>801</v>
      </c>
      <c r="E10" s="82"/>
      <c r="F10" s="37">
        <f t="shared" ref="F10:F13" si="1">+D10*E10</f>
        <v>0</v>
      </c>
    </row>
    <row r="11" spans="1:6" s="33" customFormat="1" ht="12.75" customHeight="1" x14ac:dyDescent="0.25">
      <c r="A11" s="41">
        <v>183403111</v>
      </c>
      <c r="B11" s="68" t="s">
        <v>36</v>
      </c>
      <c r="C11" s="81" t="s">
        <v>22</v>
      </c>
      <c r="D11" s="69">
        <f>+D7*0.25</f>
        <v>267</v>
      </c>
      <c r="E11" s="83"/>
      <c r="F11" s="37">
        <f t="shared" si="1"/>
        <v>0</v>
      </c>
    </row>
    <row r="12" spans="1:6" s="39" customFormat="1" ht="14.25" customHeight="1" x14ac:dyDescent="0.25">
      <c r="A12" s="41">
        <v>183403152</v>
      </c>
      <c r="B12" s="68" t="s">
        <v>34</v>
      </c>
      <c r="C12" s="81" t="s">
        <v>22</v>
      </c>
      <c r="D12" s="69">
        <f>+D10</f>
        <v>801</v>
      </c>
      <c r="E12" s="82"/>
      <c r="F12" s="37">
        <f t="shared" si="1"/>
        <v>0</v>
      </c>
    </row>
    <row r="13" spans="1:6" s="33" customFormat="1" ht="14.25" customHeight="1" x14ac:dyDescent="0.25">
      <c r="A13" s="41">
        <v>183403153</v>
      </c>
      <c r="B13" s="68" t="s">
        <v>35</v>
      </c>
      <c r="C13" s="81" t="s">
        <v>22</v>
      </c>
      <c r="D13" s="69">
        <f>+D12</f>
        <v>801</v>
      </c>
      <c r="E13" s="82"/>
      <c r="F13" s="37">
        <f t="shared" si="1"/>
        <v>0</v>
      </c>
    </row>
    <row r="14" spans="1:6" s="39" customFormat="1" ht="15" customHeight="1" x14ac:dyDescent="0.25">
      <c r="A14" s="28"/>
      <c r="B14" s="29" t="s">
        <v>19</v>
      </c>
      <c r="C14" s="30"/>
      <c r="D14" s="31"/>
      <c r="E14" s="32"/>
      <c r="F14" s="49">
        <f>SUM(F7:F13)</f>
        <v>0</v>
      </c>
    </row>
    <row r="15" spans="1:6" s="39" customFormat="1" ht="12.75" x14ac:dyDescent="0.25">
      <c r="A15" s="70"/>
      <c r="B15" s="71"/>
      <c r="C15" s="72"/>
      <c r="D15" s="73"/>
      <c r="E15" s="74"/>
      <c r="F15" s="75"/>
    </row>
    <row r="16" spans="1:6" s="39" customFormat="1" ht="12.75" x14ac:dyDescent="0.25">
      <c r="A16" s="281" t="s">
        <v>28</v>
      </c>
      <c r="B16" s="281"/>
      <c r="C16" s="281"/>
      <c r="D16" s="281"/>
      <c r="E16" s="281"/>
      <c r="F16" s="281"/>
    </row>
    <row r="17" spans="1:7" s="39" customFormat="1" ht="12.75" x14ac:dyDescent="0.25">
      <c r="A17" s="282"/>
      <c r="B17" s="283"/>
      <c r="C17" s="283"/>
      <c r="D17" s="283"/>
      <c r="E17" s="283"/>
      <c r="F17" s="284"/>
    </row>
    <row r="18" spans="1:7" s="33" customFormat="1" ht="12.75" customHeight="1" x14ac:dyDescent="0.25">
      <c r="A18" s="61" t="s">
        <v>7</v>
      </c>
      <c r="B18" s="62" t="s">
        <v>1</v>
      </c>
      <c r="C18" s="63" t="s">
        <v>8</v>
      </c>
      <c r="D18" s="64" t="s">
        <v>9</v>
      </c>
      <c r="E18" s="65" t="s">
        <v>13</v>
      </c>
      <c r="F18" s="66" t="s">
        <v>10</v>
      </c>
      <c r="G18" s="85"/>
    </row>
    <row r="19" spans="1:7" s="33" customFormat="1" ht="12.75" customHeight="1" x14ac:dyDescent="0.25">
      <c r="A19" s="17" t="s">
        <v>11</v>
      </c>
      <c r="B19" s="38" t="s">
        <v>43</v>
      </c>
      <c r="C19" s="18" t="s">
        <v>31</v>
      </c>
      <c r="D19" s="43">
        <v>1</v>
      </c>
      <c r="E19" s="19"/>
      <c r="F19" s="37">
        <f t="shared" ref="F19" si="2">+D19*E19</f>
        <v>0</v>
      </c>
      <c r="G19" s="85"/>
    </row>
    <row r="20" spans="1:7" s="33" customFormat="1" ht="24" customHeight="1" x14ac:dyDescent="0.25">
      <c r="A20" s="17">
        <v>119005121</v>
      </c>
      <c r="B20" s="38" t="s">
        <v>25</v>
      </c>
      <c r="C20" s="42" t="s">
        <v>22</v>
      </c>
      <c r="D20" s="36">
        <v>285</v>
      </c>
      <c r="E20" s="86"/>
      <c r="F20" s="37">
        <f t="shared" ref="F20:F58" si="3">+D20*E20</f>
        <v>0</v>
      </c>
      <c r="G20" s="85"/>
    </row>
    <row r="21" spans="1:7" s="33" customFormat="1" ht="15.75" customHeight="1" x14ac:dyDescent="0.25">
      <c r="A21" s="17">
        <v>119005155</v>
      </c>
      <c r="B21" s="38" t="s">
        <v>141</v>
      </c>
      <c r="C21" s="42" t="s">
        <v>0</v>
      </c>
      <c r="D21" s="36">
        <v>95</v>
      </c>
      <c r="E21" s="86"/>
      <c r="F21" s="37">
        <f t="shared" si="3"/>
        <v>0</v>
      </c>
      <c r="G21" s="85"/>
    </row>
    <row r="22" spans="1:7" s="33" customFormat="1" ht="15.75" customHeight="1" x14ac:dyDescent="0.25">
      <c r="A22" s="17"/>
      <c r="B22" s="143" t="s">
        <v>142</v>
      </c>
      <c r="C22" s="42"/>
      <c r="D22" s="36"/>
      <c r="E22" s="86"/>
      <c r="F22" s="37"/>
      <c r="G22" s="85"/>
    </row>
    <row r="23" spans="1:7" s="33" customFormat="1" ht="23.25" customHeight="1" x14ac:dyDescent="0.25">
      <c r="A23" s="17">
        <v>183101221</v>
      </c>
      <c r="B23" s="38" t="s">
        <v>146</v>
      </c>
      <c r="C23" s="79" t="s">
        <v>0</v>
      </c>
      <c r="D23" s="36">
        <v>79</v>
      </c>
      <c r="E23" s="86"/>
      <c r="F23" s="37">
        <f t="shared" si="3"/>
        <v>0</v>
      </c>
      <c r="G23" s="85"/>
    </row>
    <row r="24" spans="1:7" s="46" customFormat="1" ht="23.25" customHeight="1" x14ac:dyDescent="0.25">
      <c r="A24" s="144">
        <v>183101215</v>
      </c>
      <c r="B24" s="78" t="s">
        <v>44</v>
      </c>
      <c r="C24" s="145" t="s">
        <v>0</v>
      </c>
      <c r="D24" s="36">
        <v>7</v>
      </c>
      <c r="E24" s="146"/>
      <c r="F24" s="37">
        <f>+D24*E24</f>
        <v>0</v>
      </c>
    </row>
    <row r="25" spans="1:7" s="55" customFormat="1" ht="23.25" customHeight="1" x14ac:dyDescent="0.25">
      <c r="A25" s="144" t="s">
        <v>59</v>
      </c>
      <c r="B25" s="78" t="s">
        <v>56</v>
      </c>
      <c r="C25" s="145" t="s">
        <v>0</v>
      </c>
      <c r="D25" s="36">
        <v>5</v>
      </c>
      <c r="E25" s="146"/>
      <c r="F25" s="37">
        <f>+D25*E25</f>
        <v>0</v>
      </c>
      <c r="G25" s="59"/>
    </row>
    <row r="26" spans="1:7" s="55" customFormat="1" ht="23.25" customHeight="1" x14ac:dyDescent="0.25">
      <c r="A26" s="144" t="s">
        <v>148</v>
      </c>
      <c r="B26" s="78" t="s">
        <v>147</v>
      </c>
      <c r="C26" s="145" t="s">
        <v>0</v>
      </c>
      <c r="D26" s="36">
        <v>3</v>
      </c>
      <c r="E26" s="146"/>
      <c r="F26" s="37">
        <f t="shared" ref="F26:F27" si="4">+D26*E26</f>
        <v>0</v>
      </c>
      <c r="G26" s="59"/>
    </row>
    <row r="27" spans="1:7" s="55" customFormat="1" ht="24" customHeight="1" x14ac:dyDescent="0.25">
      <c r="A27" s="144" t="s">
        <v>145</v>
      </c>
      <c r="B27" s="78" t="s">
        <v>144</v>
      </c>
      <c r="C27" s="145" t="s">
        <v>0</v>
      </c>
      <c r="D27" s="36">
        <v>1</v>
      </c>
      <c r="E27" s="146"/>
      <c r="F27" s="37">
        <f t="shared" si="4"/>
        <v>0</v>
      </c>
      <c r="G27" s="59"/>
    </row>
    <row r="28" spans="1:7" s="46" customFormat="1" ht="12" customHeight="1" x14ac:dyDescent="0.25">
      <c r="A28" s="144" t="s">
        <v>11</v>
      </c>
      <c r="B28" s="78" t="s">
        <v>151</v>
      </c>
      <c r="C28" s="145" t="s">
        <v>0</v>
      </c>
      <c r="D28" s="36">
        <v>82</v>
      </c>
      <c r="E28" s="146"/>
      <c r="F28" s="37">
        <f t="shared" si="3"/>
        <v>0</v>
      </c>
    </row>
    <row r="29" spans="1:7" s="46" customFormat="1" ht="12" customHeight="1" x14ac:dyDescent="0.25">
      <c r="A29" s="144" t="s">
        <v>11</v>
      </c>
      <c r="B29" s="78" t="s">
        <v>152</v>
      </c>
      <c r="C29" s="145" t="s">
        <v>0</v>
      </c>
      <c r="D29" s="36">
        <v>7</v>
      </c>
      <c r="E29" s="146"/>
      <c r="F29" s="37">
        <f t="shared" ref="F29:F30" si="5">+D29*E29</f>
        <v>0</v>
      </c>
    </row>
    <row r="30" spans="1:7" s="46" customFormat="1" ht="12" customHeight="1" x14ac:dyDescent="0.25">
      <c r="A30" s="144" t="s">
        <v>11</v>
      </c>
      <c r="B30" s="78" t="s">
        <v>153</v>
      </c>
      <c r="C30" s="145" t="s">
        <v>0</v>
      </c>
      <c r="D30" s="36">
        <v>6</v>
      </c>
      <c r="E30" s="146"/>
      <c r="F30" s="37">
        <f t="shared" si="5"/>
        <v>0</v>
      </c>
    </row>
    <row r="31" spans="1:7" s="55" customFormat="1" ht="12" customHeight="1" x14ac:dyDescent="0.25">
      <c r="A31" s="88"/>
      <c r="B31" s="87" t="s">
        <v>150</v>
      </c>
      <c r="C31" s="145" t="s">
        <v>16</v>
      </c>
      <c r="D31" s="36">
        <v>17.14</v>
      </c>
      <c r="E31" s="146"/>
      <c r="F31" s="37">
        <f t="shared" si="3"/>
        <v>0</v>
      </c>
      <c r="G31" s="59"/>
    </row>
    <row r="32" spans="1:7" s="55" customFormat="1" ht="12" customHeight="1" x14ac:dyDescent="0.25">
      <c r="A32" s="88"/>
      <c r="B32" s="87" t="s">
        <v>149</v>
      </c>
      <c r="C32" s="145" t="s">
        <v>14</v>
      </c>
      <c r="D32" s="36">
        <v>68</v>
      </c>
      <c r="E32" s="146"/>
      <c r="F32" s="37">
        <f t="shared" si="3"/>
        <v>0</v>
      </c>
      <c r="G32" s="59"/>
    </row>
    <row r="33" spans="1:7" s="55" customFormat="1" ht="12" customHeight="1" x14ac:dyDescent="0.25">
      <c r="A33" s="88"/>
      <c r="B33" s="87" t="s">
        <v>225</v>
      </c>
      <c r="C33" s="145" t="s">
        <v>14</v>
      </c>
      <c r="D33" s="36">
        <v>0.6</v>
      </c>
      <c r="E33" s="146"/>
      <c r="F33" s="37">
        <f>+D33*E33</f>
        <v>0</v>
      </c>
      <c r="G33" s="59"/>
    </row>
    <row r="34" spans="1:7" s="46" customFormat="1" ht="12" customHeight="1" x14ac:dyDescent="0.25">
      <c r="A34" s="144" t="s">
        <v>158</v>
      </c>
      <c r="B34" s="147" t="s">
        <v>154</v>
      </c>
      <c r="C34" s="145" t="s">
        <v>0</v>
      </c>
      <c r="D34" s="36">
        <f>+D23</f>
        <v>79</v>
      </c>
      <c r="E34" s="146"/>
      <c r="F34" s="37">
        <f>+D34*E34</f>
        <v>0</v>
      </c>
    </row>
    <row r="35" spans="1:7" s="46" customFormat="1" ht="12" customHeight="1" x14ac:dyDescent="0.25">
      <c r="A35" s="144" t="s">
        <v>157</v>
      </c>
      <c r="B35" s="147" t="s">
        <v>156</v>
      </c>
      <c r="C35" s="145" t="s">
        <v>0</v>
      </c>
      <c r="D35" s="36">
        <f>+D24</f>
        <v>7</v>
      </c>
      <c r="E35" s="146"/>
      <c r="F35" s="37">
        <f t="shared" si="3"/>
        <v>0</v>
      </c>
    </row>
    <row r="36" spans="1:7" s="46" customFormat="1" ht="12" customHeight="1" x14ac:dyDescent="0.25">
      <c r="A36" s="144" t="s">
        <v>162</v>
      </c>
      <c r="B36" s="147" t="s">
        <v>57</v>
      </c>
      <c r="C36" s="145" t="s">
        <v>0</v>
      </c>
      <c r="D36" s="36">
        <f>+D25</f>
        <v>5</v>
      </c>
      <c r="E36" s="146"/>
      <c r="F36" s="37">
        <f t="shared" si="3"/>
        <v>0</v>
      </c>
    </row>
    <row r="37" spans="1:7" s="46" customFormat="1" ht="12" customHeight="1" x14ac:dyDescent="0.25">
      <c r="A37" s="144" t="s">
        <v>159</v>
      </c>
      <c r="B37" s="147" t="s">
        <v>155</v>
      </c>
      <c r="C37" s="145" t="s">
        <v>0</v>
      </c>
      <c r="D37" s="36">
        <f>+D26</f>
        <v>3</v>
      </c>
      <c r="E37" s="146"/>
      <c r="F37" s="37">
        <f t="shared" si="3"/>
        <v>0</v>
      </c>
    </row>
    <row r="38" spans="1:7" s="46" customFormat="1" ht="12" customHeight="1" x14ac:dyDescent="0.25">
      <c r="A38" s="144" t="s">
        <v>160</v>
      </c>
      <c r="B38" s="147" t="s">
        <v>161</v>
      </c>
      <c r="C38" s="145" t="s">
        <v>0</v>
      </c>
      <c r="D38" s="36">
        <f>+D27</f>
        <v>1</v>
      </c>
      <c r="E38" s="146"/>
      <c r="F38" s="37">
        <f t="shared" si="3"/>
        <v>0</v>
      </c>
    </row>
    <row r="39" spans="1:7" s="46" customFormat="1" ht="12" customHeight="1" x14ac:dyDescent="0.25">
      <c r="A39" s="144"/>
      <c r="B39" s="87" t="s">
        <v>163</v>
      </c>
      <c r="C39" s="145" t="s">
        <v>0</v>
      </c>
      <c r="D39" s="149">
        <v>9</v>
      </c>
      <c r="E39" s="150"/>
      <c r="F39" s="151">
        <f t="shared" si="3"/>
        <v>0</v>
      </c>
    </row>
    <row r="40" spans="1:7" s="46" customFormat="1" ht="12" customHeight="1" x14ac:dyDescent="0.25">
      <c r="A40" s="144"/>
      <c r="B40" s="87" t="s">
        <v>164</v>
      </c>
      <c r="C40" s="145" t="s">
        <v>0</v>
      </c>
      <c r="D40" s="149">
        <v>67</v>
      </c>
      <c r="E40" s="150"/>
      <c r="F40" s="151">
        <f t="shared" si="3"/>
        <v>0</v>
      </c>
    </row>
    <row r="41" spans="1:7" s="46" customFormat="1" ht="12" customHeight="1" x14ac:dyDescent="0.25">
      <c r="A41" s="144"/>
      <c r="B41" s="87" t="s">
        <v>165</v>
      </c>
      <c r="C41" s="145" t="s">
        <v>0</v>
      </c>
      <c r="D41" s="149">
        <v>6</v>
      </c>
      <c r="E41" s="150"/>
      <c r="F41" s="151">
        <f t="shared" si="3"/>
        <v>0</v>
      </c>
    </row>
    <row r="42" spans="1:7" s="46" customFormat="1" ht="12" customHeight="1" x14ac:dyDescent="0.25">
      <c r="A42" s="144"/>
      <c r="B42" s="87" t="s">
        <v>166</v>
      </c>
      <c r="C42" s="145" t="s">
        <v>0</v>
      </c>
      <c r="D42" s="149">
        <v>1</v>
      </c>
      <c r="E42" s="150"/>
      <c r="F42" s="151">
        <f t="shared" si="3"/>
        <v>0</v>
      </c>
    </row>
    <row r="43" spans="1:7" s="46" customFormat="1" ht="12" customHeight="1" x14ac:dyDescent="0.25">
      <c r="A43" s="144"/>
      <c r="B43" s="87" t="s">
        <v>167</v>
      </c>
      <c r="C43" s="145" t="s">
        <v>0</v>
      </c>
      <c r="D43" s="149">
        <v>2</v>
      </c>
      <c r="E43" s="150"/>
      <c r="F43" s="151">
        <f t="shared" si="3"/>
        <v>0</v>
      </c>
    </row>
    <row r="44" spans="1:7" s="46" customFormat="1" ht="12" customHeight="1" x14ac:dyDescent="0.25">
      <c r="A44" s="144"/>
      <c r="B44" s="87" t="s">
        <v>168</v>
      </c>
      <c r="C44" s="145" t="s">
        <v>0</v>
      </c>
      <c r="D44" s="149">
        <v>1</v>
      </c>
      <c r="E44" s="150"/>
      <c r="F44" s="151">
        <f t="shared" si="3"/>
        <v>0</v>
      </c>
    </row>
    <row r="45" spans="1:7" s="46" customFormat="1" ht="12" customHeight="1" x14ac:dyDescent="0.25">
      <c r="A45" s="144"/>
      <c r="B45" s="87" t="s">
        <v>169</v>
      </c>
      <c r="C45" s="145" t="s">
        <v>0</v>
      </c>
      <c r="D45" s="149">
        <v>1</v>
      </c>
      <c r="E45" s="150"/>
      <c r="F45" s="151">
        <f t="shared" si="3"/>
        <v>0</v>
      </c>
    </row>
    <row r="46" spans="1:7" s="46" customFormat="1" ht="12" customHeight="1" x14ac:dyDescent="0.25">
      <c r="A46" s="144"/>
      <c r="B46" s="87" t="s">
        <v>170</v>
      </c>
      <c r="C46" s="145" t="s">
        <v>0</v>
      </c>
      <c r="D46" s="149">
        <v>1</v>
      </c>
      <c r="E46" s="150"/>
      <c r="F46" s="151">
        <f t="shared" si="3"/>
        <v>0</v>
      </c>
    </row>
    <row r="47" spans="1:7" s="46" customFormat="1" ht="12" customHeight="1" x14ac:dyDescent="0.25">
      <c r="A47" s="144"/>
      <c r="B47" s="87" t="s">
        <v>197</v>
      </c>
      <c r="C47" s="145" t="s">
        <v>0</v>
      </c>
      <c r="D47" s="149">
        <v>1</v>
      </c>
      <c r="E47" s="150"/>
      <c r="F47" s="151">
        <f t="shared" si="3"/>
        <v>0</v>
      </c>
    </row>
    <row r="48" spans="1:7" s="46" customFormat="1" ht="12" customHeight="1" x14ac:dyDescent="0.25">
      <c r="A48" s="144"/>
      <c r="B48" s="87" t="s">
        <v>174</v>
      </c>
      <c r="C48" s="145" t="s">
        <v>0</v>
      </c>
      <c r="D48" s="149">
        <v>1</v>
      </c>
      <c r="E48" s="150"/>
      <c r="F48" s="151">
        <f t="shared" si="3"/>
        <v>0</v>
      </c>
    </row>
    <row r="49" spans="1:7" s="46" customFormat="1" ht="12" customHeight="1" x14ac:dyDescent="0.25">
      <c r="A49" s="144"/>
      <c r="B49" s="87" t="s">
        <v>171</v>
      </c>
      <c r="C49" s="145" t="s">
        <v>0</v>
      </c>
      <c r="D49" s="149">
        <v>2</v>
      </c>
      <c r="E49" s="150"/>
      <c r="F49" s="151">
        <f t="shared" si="3"/>
        <v>0</v>
      </c>
    </row>
    <row r="50" spans="1:7" s="46" customFormat="1" ht="12" customHeight="1" x14ac:dyDescent="0.25">
      <c r="A50" s="144"/>
      <c r="B50" s="87" t="s">
        <v>172</v>
      </c>
      <c r="C50" s="145" t="s">
        <v>0</v>
      </c>
      <c r="D50" s="149">
        <v>2</v>
      </c>
      <c r="E50" s="150"/>
      <c r="F50" s="151">
        <f t="shared" si="3"/>
        <v>0</v>
      </c>
    </row>
    <row r="51" spans="1:7" s="46" customFormat="1" ht="12" customHeight="1" x14ac:dyDescent="0.25">
      <c r="A51" s="144"/>
      <c r="B51" s="87" t="s">
        <v>173</v>
      </c>
      <c r="C51" s="145" t="s">
        <v>0</v>
      </c>
      <c r="D51" s="149">
        <v>1</v>
      </c>
      <c r="E51" s="150"/>
      <c r="F51" s="151">
        <f t="shared" si="3"/>
        <v>0</v>
      </c>
    </row>
    <row r="52" spans="1:7" s="46" customFormat="1" ht="12" customHeight="1" x14ac:dyDescent="0.25">
      <c r="A52" s="17">
        <v>185851121</v>
      </c>
      <c r="B52" s="38" t="s">
        <v>185</v>
      </c>
      <c r="C52" s="79" t="s">
        <v>16</v>
      </c>
      <c r="D52" s="159">
        <v>9.1199999999999992</v>
      </c>
      <c r="E52" s="36"/>
      <c r="F52" s="37">
        <f>+D52*E52</f>
        <v>0</v>
      </c>
    </row>
    <row r="53" spans="1:7" s="46" customFormat="1" ht="12" customHeight="1" x14ac:dyDescent="0.25">
      <c r="A53" s="17">
        <v>185851129</v>
      </c>
      <c r="B53" s="38" t="s">
        <v>180</v>
      </c>
      <c r="C53" s="79" t="s">
        <v>16</v>
      </c>
      <c r="D53" s="159">
        <f>+D52</f>
        <v>9.1199999999999992</v>
      </c>
      <c r="E53" s="43"/>
      <c r="F53" s="37">
        <f>+D53*E53</f>
        <v>0</v>
      </c>
    </row>
    <row r="54" spans="1:7" s="55" customFormat="1" ht="12" customHeight="1" x14ac:dyDescent="0.25">
      <c r="A54" s="144" t="s">
        <v>11</v>
      </c>
      <c r="B54" s="147" t="s">
        <v>47</v>
      </c>
      <c r="C54" s="145" t="s">
        <v>0</v>
      </c>
      <c r="D54" s="36">
        <v>95</v>
      </c>
      <c r="E54" s="146"/>
      <c r="F54" s="37">
        <f t="shared" si="3"/>
        <v>0</v>
      </c>
      <c r="G54" s="59"/>
    </row>
    <row r="55" spans="1:7" s="55" customFormat="1" ht="12" customHeight="1" x14ac:dyDescent="0.25">
      <c r="A55" s="144">
        <v>184215133</v>
      </c>
      <c r="B55" s="148" t="s">
        <v>48</v>
      </c>
      <c r="C55" s="145" t="s">
        <v>0</v>
      </c>
      <c r="D55" s="36">
        <v>95</v>
      </c>
      <c r="E55" s="146"/>
      <c r="F55" s="37">
        <f t="shared" si="3"/>
        <v>0</v>
      </c>
      <c r="G55" s="59"/>
    </row>
    <row r="56" spans="1:7" s="55" customFormat="1" ht="22.5" customHeight="1" x14ac:dyDescent="0.25">
      <c r="A56" s="144" t="s">
        <v>46</v>
      </c>
      <c r="B56" s="87" t="s">
        <v>52</v>
      </c>
      <c r="C56" s="145" t="s">
        <v>31</v>
      </c>
      <c r="D56" s="36">
        <v>95</v>
      </c>
      <c r="E56" s="146"/>
      <c r="F56" s="37">
        <f t="shared" si="3"/>
        <v>0</v>
      </c>
      <c r="G56" s="59"/>
    </row>
    <row r="57" spans="1:7" s="55" customFormat="1" x14ac:dyDescent="0.25">
      <c r="A57" s="152" t="s">
        <v>15</v>
      </c>
      <c r="B57" s="153" t="s">
        <v>175</v>
      </c>
      <c r="C57" s="154" t="s">
        <v>0</v>
      </c>
      <c r="D57" s="155">
        <f>+D40</f>
        <v>67</v>
      </c>
      <c r="E57" s="156"/>
      <c r="F57" s="157">
        <f t="shared" si="3"/>
        <v>0</v>
      </c>
      <c r="G57" s="59"/>
    </row>
    <row r="58" spans="1:7" s="55" customFormat="1" ht="24.75" customHeight="1" x14ac:dyDescent="0.25">
      <c r="A58" s="152"/>
      <c r="B58" s="158" t="s">
        <v>176</v>
      </c>
      <c r="C58" s="154" t="s">
        <v>14</v>
      </c>
      <c r="D58" s="155">
        <f>+D57*0.18</f>
        <v>12.059999999999999</v>
      </c>
      <c r="E58" s="156"/>
      <c r="F58" s="157">
        <f t="shared" si="3"/>
        <v>0</v>
      </c>
      <c r="G58" s="59"/>
    </row>
    <row r="59" spans="1:7" s="55" customFormat="1" ht="12.75" x14ac:dyDescent="0.25">
      <c r="A59" s="144" t="s">
        <v>53</v>
      </c>
      <c r="B59" s="147" t="s">
        <v>54</v>
      </c>
      <c r="C59" s="145" t="s">
        <v>17</v>
      </c>
      <c r="D59" s="36">
        <v>14</v>
      </c>
      <c r="E59" s="146"/>
      <c r="F59" s="37">
        <f t="shared" ref="F59:F60" si="6">+D59*E59</f>
        <v>0</v>
      </c>
      <c r="G59" s="59"/>
    </row>
    <row r="60" spans="1:7" s="59" customFormat="1" ht="12.75" x14ac:dyDescent="0.25">
      <c r="A60" s="144"/>
      <c r="B60" s="87" t="s">
        <v>177</v>
      </c>
      <c r="C60" s="145" t="s">
        <v>26</v>
      </c>
      <c r="D60" s="36">
        <v>8</v>
      </c>
      <c r="E60" s="146"/>
      <c r="F60" s="37">
        <f t="shared" si="6"/>
        <v>0</v>
      </c>
    </row>
    <row r="61" spans="1:7" s="46" customFormat="1" ht="12.75" x14ac:dyDescent="0.25">
      <c r="A61" s="144" t="s">
        <v>11</v>
      </c>
      <c r="B61" s="147" t="s">
        <v>50</v>
      </c>
      <c r="C61" s="145" t="s">
        <v>0</v>
      </c>
      <c r="D61" s="36">
        <v>95</v>
      </c>
      <c r="E61" s="146"/>
      <c r="F61" s="37">
        <f t="shared" ref="F61:F84" si="7">+D61*E61</f>
        <v>0</v>
      </c>
    </row>
    <row r="62" spans="1:7" s="46" customFormat="1" ht="14.25" customHeight="1" x14ac:dyDescent="0.25">
      <c r="A62" s="144" t="s">
        <v>86</v>
      </c>
      <c r="B62" s="87" t="s">
        <v>51</v>
      </c>
      <c r="C62" s="145" t="s">
        <v>0</v>
      </c>
      <c r="D62" s="36">
        <v>95</v>
      </c>
      <c r="E62" s="146"/>
      <c r="F62" s="37">
        <f t="shared" si="7"/>
        <v>0</v>
      </c>
    </row>
    <row r="63" spans="1:7" s="59" customFormat="1" ht="12.75" x14ac:dyDescent="0.25">
      <c r="A63" s="144">
        <v>184215413</v>
      </c>
      <c r="B63" s="147" t="s">
        <v>49</v>
      </c>
      <c r="C63" s="145" t="s">
        <v>0</v>
      </c>
      <c r="D63" s="36">
        <v>91</v>
      </c>
      <c r="E63" s="146"/>
      <c r="F63" s="37">
        <f t="shared" si="7"/>
        <v>0</v>
      </c>
    </row>
    <row r="64" spans="1:7" s="46" customFormat="1" ht="12.75" x14ac:dyDescent="0.25">
      <c r="A64" s="144" t="s">
        <v>179</v>
      </c>
      <c r="B64" s="147" t="s">
        <v>178</v>
      </c>
      <c r="C64" s="145" t="s">
        <v>0</v>
      </c>
      <c r="D64" s="36">
        <v>4</v>
      </c>
      <c r="E64" s="146"/>
      <c r="F64" s="37">
        <f t="shared" si="7"/>
        <v>0</v>
      </c>
    </row>
    <row r="65" spans="1:6" s="46" customFormat="1" ht="12.75" x14ac:dyDescent="0.25">
      <c r="A65" s="17">
        <v>184911421</v>
      </c>
      <c r="B65" s="38" t="s">
        <v>181</v>
      </c>
      <c r="C65" s="79" t="s">
        <v>17</v>
      </c>
      <c r="D65" s="159">
        <v>91</v>
      </c>
      <c r="E65" s="43"/>
      <c r="F65" s="37">
        <f>+D65*E65</f>
        <v>0</v>
      </c>
    </row>
    <row r="66" spans="1:6" s="46" customFormat="1" ht="12.75" x14ac:dyDescent="0.25">
      <c r="A66" s="17">
        <v>184911422</v>
      </c>
      <c r="B66" s="38" t="s">
        <v>183</v>
      </c>
      <c r="C66" s="79" t="s">
        <v>17</v>
      </c>
      <c r="D66" s="159">
        <v>4</v>
      </c>
      <c r="E66" s="43"/>
      <c r="F66" s="37">
        <f>+D66*E66</f>
        <v>0</v>
      </c>
    </row>
    <row r="67" spans="1:6" s="46" customFormat="1" ht="12.75" x14ac:dyDescent="0.25">
      <c r="A67" s="17"/>
      <c r="B67" s="45" t="s">
        <v>55</v>
      </c>
      <c r="C67" s="79" t="s">
        <v>16</v>
      </c>
      <c r="D67" s="159">
        <f>+(D65+D66)*0.1</f>
        <v>9.5</v>
      </c>
      <c r="E67" s="43"/>
      <c r="F67" s="37">
        <f>+D67*E67</f>
        <v>0</v>
      </c>
    </row>
    <row r="68" spans="1:6" s="59" customFormat="1" ht="12.75" x14ac:dyDescent="0.25">
      <c r="A68" s="88"/>
      <c r="B68" s="169" t="s">
        <v>182</v>
      </c>
      <c r="C68" s="117"/>
      <c r="D68" s="106"/>
      <c r="E68" s="118"/>
      <c r="F68" s="107"/>
    </row>
    <row r="69" spans="1:6" s="46" customFormat="1" ht="25.5" x14ac:dyDescent="0.25">
      <c r="A69" s="144" t="s">
        <v>61</v>
      </c>
      <c r="B69" s="78" t="s">
        <v>60</v>
      </c>
      <c r="C69" s="145" t="s">
        <v>0</v>
      </c>
      <c r="D69" s="36">
        <v>684</v>
      </c>
      <c r="E69" s="146"/>
      <c r="F69" s="37">
        <f>+D69*E69</f>
        <v>0</v>
      </c>
    </row>
    <row r="70" spans="1:6" s="46" customFormat="1" ht="25.5" x14ac:dyDescent="0.25">
      <c r="A70" s="144" t="s">
        <v>188</v>
      </c>
      <c r="B70" s="78" t="s">
        <v>187</v>
      </c>
      <c r="C70" s="145" t="s">
        <v>0</v>
      </c>
      <c r="D70" s="36">
        <v>3</v>
      </c>
      <c r="E70" s="146"/>
      <c r="F70" s="37">
        <f>+D70*E70</f>
        <v>0</v>
      </c>
    </row>
    <row r="71" spans="1:6" s="46" customFormat="1" ht="12.75" x14ac:dyDescent="0.25">
      <c r="A71" s="144" t="s">
        <v>11</v>
      </c>
      <c r="B71" s="78" t="s">
        <v>45</v>
      </c>
      <c r="C71" s="145" t="s">
        <v>0</v>
      </c>
      <c r="D71" s="36">
        <v>687</v>
      </c>
      <c r="E71" s="146"/>
      <c r="F71" s="37">
        <f t="shared" ref="F71:F81" si="8">+D71*E71</f>
        <v>0</v>
      </c>
    </row>
    <row r="72" spans="1:6" s="46" customFormat="1" ht="12.75" x14ac:dyDescent="0.25">
      <c r="A72" s="144"/>
      <c r="B72" s="87" t="s">
        <v>201</v>
      </c>
      <c r="C72" s="145" t="s">
        <v>16</v>
      </c>
      <c r="D72" s="36">
        <v>1.4</v>
      </c>
      <c r="E72" s="146"/>
      <c r="F72" s="37">
        <f t="shared" si="8"/>
        <v>0</v>
      </c>
    </row>
    <row r="73" spans="1:6" s="46" customFormat="1" ht="12.75" x14ac:dyDescent="0.25">
      <c r="A73" s="144"/>
      <c r="B73" s="87" t="s">
        <v>195</v>
      </c>
      <c r="C73" s="145" t="s">
        <v>14</v>
      </c>
      <c r="D73" s="36">
        <v>7</v>
      </c>
      <c r="E73" s="146"/>
      <c r="F73" s="37">
        <f t="shared" si="8"/>
        <v>0</v>
      </c>
    </row>
    <row r="74" spans="1:6" s="46" customFormat="1" ht="15.75" customHeight="1" x14ac:dyDescent="0.25">
      <c r="A74" s="144" t="s">
        <v>62</v>
      </c>
      <c r="B74" s="147" t="s">
        <v>23</v>
      </c>
      <c r="C74" s="145" t="s">
        <v>0</v>
      </c>
      <c r="D74" s="36">
        <f>+D69</f>
        <v>684</v>
      </c>
      <c r="E74" s="146"/>
      <c r="F74" s="37">
        <f t="shared" si="8"/>
        <v>0</v>
      </c>
    </row>
    <row r="75" spans="1:6" s="46" customFormat="1" ht="15.75" customHeight="1" x14ac:dyDescent="0.25">
      <c r="A75" s="144" t="s">
        <v>162</v>
      </c>
      <c r="B75" s="163" t="s">
        <v>57</v>
      </c>
      <c r="C75" s="145" t="s">
        <v>0</v>
      </c>
      <c r="D75" s="36">
        <f>+D70</f>
        <v>3</v>
      </c>
      <c r="E75" s="146"/>
      <c r="F75" s="37">
        <f>+D75*E75</f>
        <v>0</v>
      </c>
    </row>
    <row r="76" spans="1:6" s="59" customFormat="1" ht="12.75" x14ac:dyDescent="0.25">
      <c r="A76" s="88"/>
      <c r="B76" s="160" t="s">
        <v>189</v>
      </c>
      <c r="C76" s="145" t="s">
        <v>0</v>
      </c>
      <c r="D76" s="36">
        <v>243</v>
      </c>
      <c r="E76" s="146"/>
      <c r="F76" s="37">
        <f t="shared" si="8"/>
        <v>0</v>
      </c>
    </row>
    <row r="77" spans="1:6" s="59" customFormat="1" ht="12.75" customHeight="1" x14ac:dyDescent="0.25">
      <c r="A77" s="88"/>
      <c r="B77" s="161" t="s">
        <v>190</v>
      </c>
      <c r="C77" s="145" t="s">
        <v>0</v>
      </c>
      <c r="D77" s="36">
        <v>165</v>
      </c>
      <c r="E77" s="146"/>
      <c r="F77" s="37">
        <f t="shared" si="8"/>
        <v>0</v>
      </c>
    </row>
    <row r="78" spans="1:6" s="59" customFormat="1" ht="12.75" x14ac:dyDescent="0.25">
      <c r="A78" s="88"/>
      <c r="B78" s="162" t="s">
        <v>192</v>
      </c>
      <c r="C78" s="145" t="s">
        <v>0</v>
      </c>
      <c r="D78" s="36">
        <v>162</v>
      </c>
      <c r="E78" s="146"/>
      <c r="F78" s="37">
        <f t="shared" si="8"/>
        <v>0</v>
      </c>
    </row>
    <row r="79" spans="1:6" s="59" customFormat="1" ht="12.75" x14ac:dyDescent="0.25">
      <c r="A79" s="88"/>
      <c r="B79" s="162" t="s">
        <v>193</v>
      </c>
      <c r="C79" s="145" t="s">
        <v>0</v>
      </c>
      <c r="D79" s="36">
        <v>48</v>
      </c>
      <c r="E79" s="146"/>
      <c r="F79" s="37">
        <f t="shared" si="8"/>
        <v>0</v>
      </c>
    </row>
    <row r="80" spans="1:6" s="59" customFormat="1" ht="12.75" x14ac:dyDescent="0.25">
      <c r="A80" s="88"/>
      <c r="B80" s="160" t="s">
        <v>194</v>
      </c>
      <c r="C80" s="145" t="s">
        <v>0</v>
      </c>
      <c r="D80" s="36">
        <v>3</v>
      </c>
      <c r="E80" s="146"/>
      <c r="F80" s="37">
        <f t="shared" si="8"/>
        <v>0</v>
      </c>
    </row>
    <row r="81" spans="1:6" s="59" customFormat="1" ht="15.75" customHeight="1" x14ac:dyDescent="0.25">
      <c r="A81" s="88"/>
      <c r="B81" s="160" t="s">
        <v>191</v>
      </c>
      <c r="C81" s="145" t="s">
        <v>0</v>
      </c>
      <c r="D81" s="36">
        <v>66</v>
      </c>
      <c r="E81" s="146"/>
      <c r="F81" s="37">
        <f t="shared" si="8"/>
        <v>0</v>
      </c>
    </row>
    <row r="82" spans="1:6" s="46" customFormat="1" ht="13.5" customHeight="1" x14ac:dyDescent="0.25">
      <c r="A82" s="17">
        <v>185851121</v>
      </c>
      <c r="B82" s="38" t="s">
        <v>196</v>
      </c>
      <c r="C82" s="79" t="s">
        <v>16</v>
      </c>
      <c r="D82" s="159">
        <v>7.02</v>
      </c>
      <c r="E82" s="36"/>
      <c r="F82" s="37">
        <f>+D82*E82</f>
        <v>0</v>
      </c>
    </row>
    <row r="83" spans="1:6" s="46" customFormat="1" ht="13.5" customHeight="1" x14ac:dyDescent="0.25">
      <c r="A83" s="17">
        <v>185851129</v>
      </c>
      <c r="B83" s="38" t="s">
        <v>180</v>
      </c>
      <c r="C83" s="79" t="s">
        <v>16</v>
      </c>
      <c r="D83" s="159">
        <f>+D82</f>
        <v>7.02</v>
      </c>
      <c r="E83" s="43"/>
      <c r="F83" s="37">
        <f>+D83*E83</f>
        <v>0</v>
      </c>
    </row>
    <row r="84" spans="1:6" s="59" customFormat="1" ht="13.5" customHeight="1" x14ac:dyDescent="0.25">
      <c r="A84" s="144" t="s">
        <v>32</v>
      </c>
      <c r="B84" s="147" t="s">
        <v>184</v>
      </c>
      <c r="C84" s="145" t="s">
        <v>0</v>
      </c>
      <c r="D84" s="36">
        <f>+D69</f>
        <v>684</v>
      </c>
      <c r="E84" s="146"/>
      <c r="F84" s="37">
        <f t="shared" si="7"/>
        <v>0</v>
      </c>
    </row>
    <row r="85" spans="1:6" s="39" customFormat="1" ht="13.5" customHeight="1" x14ac:dyDescent="0.25">
      <c r="A85" s="17">
        <v>184911421</v>
      </c>
      <c r="B85" s="38" t="s">
        <v>186</v>
      </c>
      <c r="C85" s="79" t="s">
        <v>17</v>
      </c>
      <c r="D85" s="159">
        <v>285</v>
      </c>
      <c r="E85" s="43"/>
      <c r="F85" s="37">
        <f>+D85*E85</f>
        <v>0</v>
      </c>
    </row>
    <row r="86" spans="1:6" s="39" customFormat="1" ht="13.5" customHeight="1" x14ac:dyDescent="0.25">
      <c r="A86" s="17"/>
      <c r="B86" s="45" t="s">
        <v>55</v>
      </c>
      <c r="C86" s="79" t="s">
        <v>16</v>
      </c>
      <c r="D86" s="159">
        <f>+D85*0.1</f>
        <v>28.5</v>
      </c>
      <c r="E86" s="43"/>
      <c r="F86" s="37">
        <f>+D86*E86</f>
        <v>0</v>
      </c>
    </row>
    <row r="87" spans="1:6" s="39" customFormat="1" ht="26.25" customHeight="1" x14ac:dyDescent="0.25">
      <c r="A87" s="101" t="s">
        <v>11</v>
      </c>
      <c r="B87" s="168" t="s">
        <v>198</v>
      </c>
      <c r="C87" s="165" t="s">
        <v>26</v>
      </c>
      <c r="D87" s="166">
        <v>263</v>
      </c>
      <c r="E87" s="167"/>
      <c r="F87" s="37">
        <f>+D87*E87</f>
        <v>0</v>
      </c>
    </row>
    <row r="88" spans="1:6" s="39" customFormat="1" ht="12" customHeight="1" x14ac:dyDescent="0.25">
      <c r="A88" s="101"/>
      <c r="B88" s="164" t="s">
        <v>199</v>
      </c>
      <c r="C88" s="165" t="s">
        <v>0</v>
      </c>
      <c r="D88" s="166">
        <v>134</v>
      </c>
      <c r="E88" s="167"/>
      <c r="F88" s="37">
        <f t="shared" ref="F88:F89" si="9">+D88*E88</f>
        <v>0</v>
      </c>
    </row>
    <row r="89" spans="1:6" s="39" customFormat="1" ht="12" customHeight="1" x14ac:dyDescent="0.25">
      <c r="A89" s="101"/>
      <c r="B89" s="164" t="s">
        <v>200</v>
      </c>
      <c r="C89" s="165" t="s">
        <v>0</v>
      </c>
      <c r="D89" s="166">
        <v>134</v>
      </c>
      <c r="E89" s="167"/>
      <c r="F89" s="37">
        <f t="shared" si="9"/>
        <v>0</v>
      </c>
    </row>
    <row r="90" spans="1:6" s="39" customFormat="1" ht="15" customHeight="1" x14ac:dyDescent="0.25">
      <c r="A90" s="28"/>
      <c r="B90" s="29" t="s">
        <v>19</v>
      </c>
      <c r="C90" s="30"/>
      <c r="D90" s="31"/>
      <c r="E90" s="32"/>
      <c r="F90" s="49">
        <f>SUM(F19:F89)</f>
        <v>0</v>
      </c>
    </row>
    <row r="91" spans="1:6" s="55" customFormat="1" x14ac:dyDescent="0.25">
      <c r="A91" s="54"/>
      <c r="B91" s="46"/>
      <c r="C91" s="47"/>
      <c r="D91" s="46"/>
      <c r="E91" s="67"/>
      <c r="F91" s="76"/>
    </row>
    <row r="92" spans="1:6" s="55" customFormat="1" x14ac:dyDescent="0.25">
      <c r="A92" s="54"/>
      <c r="B92" s="46"/>
      <c r="C92" s="47"/>
      <c r="D92" s="46"/>
      <c r="E92" s="67"/>
      <c r="F92" s="76"/>
    </row>
    <row r="93" spans="1:6" s="33" customFormat="1" ht="12.75" x14ac:dyDescent="0.25">
      <c r="A93" s="277" t="s">
        <v>37</v>
      </c>
      <c r="B93" s="277"/>
      <c r="C93" s="277"/>
      <c r="D93" s="277"/>
      <c r="E93" s="277"/>
      <c r="F93" s="277"/>
    </row>
    <row r="94" spans="1:6" s="33" customFormat="1" ht="12.75" x14ac:dyDescent="0.25">
      <c r="A94" s="278"/>
      <c r="B94" s="279"/>
      <c r="C94" s="279"/>
      <c r="D94" s="279"/>
      <c r="E94" s="279"/>
      <c r="F94" s="280"/>
    </row>
    <row r="95" spans="1:6" s="33" customFormat="1" ht="12.75" customHeight="1" x14ac:dyDescent="0.25">
      <c r="A95" s="34" t="s">
        <v>7</v>
      </c>
      <c r="B95" s="35" t="s">
        <v>1</v>
      </c>
      <c r="C95" s="24" t="s">
        <v>8</v>
      </c>
      <c r="D95" s="25" t="s">
        <v>9</v>
      </c>
      <c r="E95" s="26" t="s">
        <v>13</v>
      </c>
      <c r="F95" s="27" t="s">
        <v>10</v>
      </c>
    </row>
    <row r="96" spans="1:6" s="33" customFormat="1" ht="25.5" customHeight="1" x14ac:dyDescent="0.25">
      <c r="A96" s="17">
        <v>181411131</v>
      </c>
      <c r="B96" s="23" t="s">
        <v>39</v>
      </c>
      <c r="C96" s="42" t="s">
        <v>22</v>
      </c>
      <c r="D96" s="36">
        <v>760</v>
      </c>
      <c r="E96" s="19"/>
      <c r="F96" s="37">
        <f>+D96*E96</f>
        <v>0</v>
      </c>
    </row>
    <row r="97" spans="1:6" s="33" customFormat="1" ht="24.75" customHeight="1" x14ac:dyDescent="0.25">
      <c r="A97" s="17"/>
      <c r="B97" s="87" t="s">
        <v>40</v>
      </c>
      <c r="C97" s="42" t="s">
        <v>14</v>
      </c>
      <c r="D97" s="36">
        <f>+D96*0.025</f>
        <v>19</v>
      </c>
      <c r="E97" s="19"/>
      <c r="F97" s="37">
        <f>+D97*E97</f>
        <v>0</v>
      </c>
    </row>
    <row r="98" spans="1:6" s="33" customFormat="1" ht="12.75" customHeight="1" x14ac:dyDescent="0.25">
      <c r="A98" s="17">
        <v>185802113</v>
      </c>
      <c r="B98" s="23" t="s">
        <v>41</v>
      </c>
      <c r="C98" s="42" t="s">
        <v>12</v>
      </c>
      <c r="D98" s="84">
        <f>+D96*0.03/1000</f>
        <v>2.2800000000000001E-2</v>
      </c>
      <c r="E98" s="19"/>
      <c r="F98" s="37">
        <f t="shared" ref="F98:F99" si="10">+D98*E98</f>
        <v>0</v>
      </c>
    </row>
    <row r="99" spans="1:6" s="33" customFormat="1" ht="12.75" customHeight="1" x14ac:dyDescent="0.25">
      <c r="A99" s="17"/>
      <c r="B99" s="45" t="s">
        <v>42</v>
      </c>
      <c r="C99" s="42" t="s">
        <v>14</v>
      </c>
      <c r="D99" s="36">
        <f>+D98*1000</f>
        <v>22.8</v>
      </c>
      <c r="E99" s="19"/>
      <c r="F99" s="37">
        <f t="shared" si="10"/>
        <v>0</v>
      </c>
    </row>
    <row r="100" spans="1:6" s="33" customFormat="1" ht="12.75" customHeight="1" x14ac:dyDescent="0.25">
      <c r="A100" s="28"/>
      <c r="B100" s="29" t="s">
        <v>19</v>
      </c>
      <c r="C100" s="30"/>
      <c r="D100" s="31"/>
      <c r="E100" s="32"/>
      <c r="F100" s="49">
        <f>SUM(F96:F99)</f>
        <v>0</v>
      </c>
    </row>
    <row r="101" spans="1:6" s="55" customFormat="1" x14ac:dyDescent="0.25">
      <c r="A101" s="54"/>
      <c r="B101" s="59"/>
      <c r="C101" s="60"/>
      <c r="D101" s="59"/>
      <c r="E101" s="59"/>
      <c r="F101" s="59"/>
    </row>
    <row r="102" spans="1:6" s="55" customFormat="1" x14ac:dyDescent="0.25">
      <c r="A102" s="54"/>
      <c r="C102" s="56"/>
    </row>
    <row r="103" spans="1:6" s="12" customFormat="1" ht="12.75" x14ac:dyDescent="0.25">
      <c r="A103" s="52" t="s">
        <v>38</v>
      </c>
      <c r="C103" s="11"/>
      <c r="F103" s="50">
        <f>+F14+F90+F100</f>
        <v>0</v>
      </c>
    </row>
    <row r="104" spans="1:6" s="55" customFormat="1" x14ac:dyDescent="0.25">
      <c r="A104" s="54"/>
      <c r="C104" s="56"/>
    </row>
    <row r="105" spans="1:6" s="55" customFormat="1" x14ac:dyDescent="0.25">
      <c r="A105" s="54"/>
      <c r="C105" s="56"/>
    </row>
    <row r="106" spans="1:6" s="55" customFormat="1" ht="12.75" x14ac:dyDescent="0.25"/>
    <row r="107" spans="1:6" s="55" customFormat="1" ht="12.75" x14ac:dyDescent="0.25"/>
    <row r="108" spans="1:6" s="55" customFormat="1" x14ac:dyDescent="0.25">
      <c r="A108" s="54"/>
      <c r="C108" s="56"/>
    </row>
    <row r="109" spans="1:6" s="55" customFormat="1" x14ac:dyDescent="0.25">
      <c r="A109" s="54"/>
      <c r="C109" s="56"/>
    </row>
    <row r="110" spans="1:6" s="55" customFormat="1" x14ac:dyDescent="0.25">
      <c r="A110" s="54"/>
      <c r="C110" s="56"/>
    </row>
    <row r="111" spans="1:6" s="55" customFormat="1" x14ac:dyDescent="0.25">
      <c r="A111" s="54"/>
      <c r="C111" s="56"/>
    </row>
    <row r="112" spans="1:6" s="55" customFormat="1" x14ac:dyDescent="0.25">
      <c r="A112" s="54"/>
      <c r="C112" s="56"/>
    </row>
    <row r="113" spans="1:3" s="55" customFormat="1" x14ac:dyDescent="0.25">
      <c r="A113" s="54"/>
      <c r="C113" s="56"/>
    </row>
    <row r="114" spans="1:3" s="55" customFormat="1" x14ac:dyDescent="0.25">
      <c r="A114" s="54"/>
      <c r="C114" s="56"/>
    </row>
    <row r="115" spans="1:3" s="55" customFormat="1" x14ac:dyDescent="0.25">
      <c r="A115" s="54"/>
      <c r="C115" s="56"/>
    </row>
    <row r="116" spans="1:3" s="12" customFormat="1" x14ac:dyDescent="0.25">
      <c r="A116" s="13"/>
      <c r="C116" s="11"/>
    </row>
    <row r="117" spans="1:3" s="12" customFormat="1" x14ac:dyDescent="0.25">
      <c r="A117" s="13"/>
      <c r="C117" s="11"/>
    </row>
    <row r="118" spans="1:3" s="12" customFormat="1" x14ac:dyDescent="0.25">
      <c r="A118" s="13"/>
      <c r="C118" s="11"/>
    </row>
    <row r="119" spans="1:3" s="12" customFormat="1" x14ac:dyDescent="0.25">
      <c r="A119" s="13"/>
      <c r="C119" s="11"/>
    </row>
    <row r="120" spans="1:3" s="12" customFormat="1" x14ac:dyDescent="0.25">
      <c r="A120" s="13"/>
      <c r="C120" s="11"/>
    </row>
    <row r="121" spans="1:3" s="12" customFormat="1" x14ac:dyDescent="0.25">
      <c r="A121" s="13"/>
      <c r="C121" s="11"/>
    </row>
    <row r="122" spans="1:3" s="12" customFormat="1" x14ac:dyDescent="0.25">
      <c r="A122" s="13"/>
      <c r="C122" s="11"/>
    </row>
    <row r="123" spans="1:3" s="12" customFormat="1" x14ac:dyDescent="0.25">
      <c r="A123" s="13"/>
      <c r="C123" s="11"/>
    </row>
    <row r="124" spans="1:3" s="12" customFormat="1" x14ac:dyDescent="0.25">
      <c r="A124" s="13"/>
      <c r="C124" s="11"/>
    </row>
    <row r="125" spans="1:3" s="12" customFormat="1" x14ac:dyDescent="0.25">
      <c r="A125" s="13"/>
      <c r="C125" s="11"/>
    </row>
    <row r="126" spans="1:3" s="12" customFormat="1" x14ac:dyDescent="0.25">
      <c r="A126" s="13"/>
      <c r="C126" s="11"/>
    </row>
    <row r="127" spans="1:3" s="12" customFormat="1" x14ac:dyDescent="0.25">
      <c r="A127" s="13"/>
      <c r="C127" s="11"/>
    </row>
    <row r="128" spans="1:3" s="12" customFormat="1" x14ac:dyDescent="0.25">
      <c r="A128" s="13"/>
      <c r="C128" s="11"/>
    </row>
    <row r="129" spans="1:3" s="12" customFormat="1" x14ac:dyDescent="0.25">
      <c r="A129" s="13"/>
      <c r="C129" s="11"/>
    </row>
    <row r="130" spans="1:3" s="12" customFormat="1" x14ac:dyDescent="0.25">
      <c r="A130" s="13"/>
      <c r="C130" s="11"/>
    </row>
    <row r="131" spans="1:3" s="12" customFormat="1" x14ac:dyDescent="0.25">
      <c r="A131" s="13"/>
      <c r="C131" s="11"/>
    </row>
    <row r="132" spans="1:3" s="12" customFormat="1" x14ac:dyDescent="0.25">
      <c r="A132" s="13"/>
      <c r="C132" s="11"/>
    </row>
    <row r="133" spans="1:3" s="12" customFormat="1" x14ac:dyDescent="0.25">
      <c r="A133" s="13"/>
      <c r="C133" s="11"/>
    </row>
    <row r="134" spans="1:3" s="12" customFormat="1" x14ac:dyDescent="0.25">
      <c r="A134" s="13"/>
      <c r="C134" s="11"/>
    </row>
    <row r="135" spans="1:3" s="12" customFormat="1" x14ac:dyDescent="0.25">
      <c r="A135" s="13"/>
      <c r="C135" s="11"/>
    </row>
    <row r="136" spans="1:3" s="12" customFormat="1" x14ac:dyDescent="0.25">
      <c r="A136" s="13"/>
      <c r="C136" s="11"/>
    </row>
    <row r="137" spans="1:3" s="12" customFormat="1" x14ac:dyDescent="0.25">
      <c r="A137" s="13"/>
      <c r="C137" s="11"/>
    </row>
    <row r="138" spans="1:3" s="12" customFormat="1" x14ac:dyDescent="0.25">
      <c r="A138" s="13"/>
      <c r="C138" s="11"/>
    </row>
    <row r="139" spans="1:3" s="12" customFormat="1" x14ac:dyDescent="0.25">
      <c r="A139" s="13"/>
      <c r="C139" s="11"/>
    </row>
    <row r="140" spans="1:3" s="12" customFormat="1" x14ac:dyDescent="0.25">
      <c r="A140" s="13"/>
      <c r="C140" s="11"/>
    </row>
    <row r="141" spans="1:3" s="12" customFormat="1" x14ac:dyDescent="0.25">
      <c r="A141" s="13"/>
      <c r="C141" s="11"/>
    </row>
    <row r="142" spans="1:3" s="12" customFormat="1" x14ac:dyDescent="0.25">
      <c r="A142" s="13"/>
      <c r="C142" s="11"/>
    </row>
    <row r="143" spans="1:3" s="12" customFormat="1" x14ac:dyDescent="0.25">
      <c r="A143" s="13"/>
      <c r="C143" s="11"/>
    </row>
    <row r="144" spans="1:3" s="12" customFormat="1" x14ac:dyDescent="0.25">
      <c r="A144" s="13"/>
      <c r="C144" s="11"/>
    </row>
    <row r="145" spans="1:3" s="12" customFormat="1" x14ac:dyDescent="0.25">
      <c r="A145" s="13"/>
      <c r="C145" s="11"/>
    </row>
    <row r="146" spans="1:3" s="12" customFormat="1" x14ac:dyDescent="0.25">
      <c r="A146" s="13"/>
      <c r="C146" s="11"/>
    </row>
    <row r="147" spans="1:3" s="12" customFormat="1" x14ac:dyDescent="0.25">
      <c r="A147" s="13"/>
      <c r="C147" s="11"/>
    </row>
    <row r="148" spans="1:3" s="12" customFormat="1" x14ac:dyDescent="0.25">
      <c r="A148" s="13"/>
      <c r="C148" s="11"/>
    </row>
    <row r="149" spans="1:3" s="12" customFormat="1" x14ac:dyDescent="0.25">
      <c r="A149" s="13"/>
      <c r="C149" s="11"/>
    </row>
    <row r="150" spans="1:3" s="12" customFormat="1" x14ac:dyDescent="0.25">
      <c r="A150" s="13"/>
      <c r="C150" s="11"/>
    </row>
    <row r="151" spans="1:3" s="12" customFormat="1" x14ac:dyDescent="0.25">
      <c r="A151" s="13"/>
      <c r="C151" s="11"/>
    </row>
    <row r="152" spans="1:3" s="12" customFormat="1" x14ac:dyDescent="0.25">
      <c r="A152" s="13"/>
      <c r="C152" s="11"/>
    </row>
    <row r="153" spans="1:3" s="12" customFormat="1" x14ac:dyDescent="0.25">
      <c r="A153" s="13"/>
      <c r="C153" s="11"/>
    </row>
    <row r="154" spans="1:3" s="12" customFormat="1" x14ac:dyDescent="0.25">
      <c r="A154" s="13"/>
      <c r="C154" s="11"/>
    </row>
    <row r="155" spans="1:3" s="12" customFormat="1" x14ac:dyDescent="0.25">
      <c r="A155" s="13"/>
      <c r="C155" s="11"/>
    </row>
    <row r="156" spans="1:3" s="12" customFormat="1" x14ac:dyDescent="0.25">
      <c r="A156" s="13"/>
      <c r="C156" s="11"/>
    </row>
    <row r="157" spans="1:3" s="12" customFormat="1" x14ac:dyDescent="0.25">
      <c r="A157" s="13"/>
      <c r="C157" s="11"/>
    </row>
    <row r="158" spans="1:3" s="12" customFormat="1" x14ac:dyDescent="0.25">
      <c r="A158" s="13"/>
      <c r="C158" s="11"/>
    </row>
    <row r="159" spans="1:3" s="12" customFormat="1" x14ac:dyDescent="0.25">
      <c r="A159" s="13"/>
      <c r="C159" s="11"/>
    </row>
    <row r="160" spans="1:3" s="12" customFormat="1" x14ac:dyDescent="0.25">
      <c r="A160" s="13"/>
      <c r="C160" s="11"/>
    </row>
    <row r="161" spans="1:3" s="12" customFormat="1" x14ac:dyDescent="0.25">
      <c r="A161" s="13"/>
      <c r="C161" s="11"/>
    </row>
    <row r="162" spans="1:3" s="12" customFormat="1" x14ac:dyDescent="0.25">
      <c r="A162" s="13"/>
      <c r="C162" s="11"/>
    </row>
    <row r="163" spans="1:3" s="12" customFormat="1" x14ac:dyDescent="0.25">
      <c r="A163" s="13"/>
      <c r="C163" s="11"/>
    </row>
    <row r="164" spans="1:3" s="12" customFormat="1" x14ac:dyDescent="0.25">
      <c r="A164" s="13"/>
      <c r="C164" s="11"/>
    </row>
    <row r="165" spans="1:3" s="12" customFormat="1" x14ac:dyDescent="0.25">
      <c r="A165" s="13"/>
      <c r="C165" s="11"/>
    </row>
    <row r="166" spans="1:3" s="12" customFormat="1" x14ac:dyDescent="0.25">
      <c r="A166" s="13"/>
      <c r="C166" s="11"/>
    </row>
    <row r="167" spans="1:3" s="12" customFormat="1" x14ac:dyDescent="0.25">
      <c r="A167" s="13"/>
      <c r="C167" s="11"/>
    </row>
    <row r="168" spans="1:3" s="12" customFormat="1" x14ac:dyDescent="0.25">
      <c r="A168" s="13"/>
      <c r="C168" s="11"/>
    </row>
    <row r="169" spans="1:3" s="12" customFormat="1" x14ac:dyDescent="0.25">
      <c r="A169" s="13"/>
      <c r="C169" s="11"/>
    </row>
    <row r="170" spans="1:3" s="12" customFormat="1" x14ac:dyDescent="0.25">
      <c r="A170" s="13"/>
      <c r="C170" s="11"/>
    </row>
    <row r="171" spans="1:3" s="12" customFormat="1" x14ac:dyDescent="0.25">
      <c r="A171" s="13"/>
      <c r="C171" s="11"/>
    </row>
    <row r="172" spans="1:3" s="12" customFormat="1" x14ac:dyDescent="0.25">
      <c r="A172" s="13"/>
      <c r="C172" s="11"/>
    </row>
    <row r="173" spans="1:3" s="12" customFormat="1" x14ac:dyDescent="0.25">
      <c r="A173" s="13"/>
      <c r="C173" s="11"/>
    </row>
    <row r="174" spans="1:3" s="12" customFormat="1" x14ac:dyDescent="0.25">
      <c r="A174" s="13"/>
      <c r="C174" s="11"/>
    </row>
    <row r="175" spans="1:3" s="12" customFormat="1" x14ac:dyDescent="0.25">
      <c r="A175" s="13"/>
      <c r="C175" s="11"/>
    </row>
    <row r="176" spans="1:3" s="12" customFormat="1" x14ac:dyDescent="0.25">
      <c r="A176" s="13"/>
      <c r="C176" s="11"/>
    </row>
    <row r="177" spans="1:3" s="12" customFormat="1" x14ac:dyDescent="0.25">
      <c r="A177" s="13"/>
      <c r="C177" s="11"/>
    </row>
    <row r="178" spans="1:3" s="12" customFormat="1" x14ac:dyDescent="0.25">
      <c r="A178" s="13"/>
      <c r="C178" s="11"/>
    </row>
    <row r="179" spans="1:3" s="12" customFormat="1" x14ac:dyDescent="0.25">
      <c r="A179" s="13"/>
      <c r="C179" s="11"/>
    </row>
    <row r="180" spans="1:3" s="12" customFormat="1" x14ac:dyDescent="0.25">
      <c r="A180" s="13"/>
      <c r="C180" s="11"/>
    </row>
    <row r="181" spans="1:3" s="12" customFormat="1" x14ac:dyDescent="0.25">
      <c r="A181" s="13"/>
      <c r="C181" s="11"/>
    </row>
    <row r="182" spans="1:3" s="12" customFormat="1" x14ac:dyDescent="0.25">
      <c r="A182" s="13"/>
      <c r="C182" s="11"/>
    </row>
    <row r="183" spans="1:3" s="12" customFormat="1" x14ac:dyDescent="0.25">
      <c r="A183" s="13"/>
      <c r="C183" s="11"/>
    </row>
    <row r="184" spans="1:3" s="12" customFormat="1" x14ac:dyDescent="0.25">
      <c r="A184" s="13"/>
      <c r="C184" s="11"/>
    </row>
    <row r="185" spans="1:3" s="12" customFormat="1" x14ac:dyDescent="0.25">
      <c r="A185" s="13"/>
      <c r="C185" s="11"/>
    </row>
    <row r="186" spans="1:3" s="12" customFormat="1" x14ac:dyDescent="0.25">
      <c r="A186" s="13"/>
      <c r="C186" s="11"/>
    </row>
    <row r="187" spans="1:3" s="12" customFormat="1" x14ac:dyDescent="0.25">
      <c r="A187" s="13"/>
      <c r="C187" s="11"/>
    </row>
    <row r="188" spans="1:3" s="12" customFormat="1" x14ac:dyDescent="0.25">
      <c r="A188" s="13"/>
      <c r="C188" s="11"/>
    </row>
    <row r="189" spans="1:3" s="12" customFormat="1" x14ac:dyDescent="0.25">
      <c r="A189" s="13"/>
      <c r="C189" s="11"/>
    </row>
    <row r="190" spans="1:3" s="12" customFormat="1" x14ac:dyDescent="0.25">
      <c r="A190" s="13"/>
      <c r="C190" s="11"/>
    </row>
    <row r="191" spans="1:3" s="12" customFormat="1" x14ac:dyDescent="0.25">
      <c r="A191" s="13"/>
      <c r="C191" s="11"/>
    </row>
    <row r="192" spans="1:3" s="12" customFormat="1" x14ac:dyDescent="0.25">
      <c r="A192" s="13"/>
      <c r="C192" s="11"/>
    </row>
    <row r="193" spans="1:3" s="12" customFormat="1" x14ac:dyDescent="0.25">
      <c r="A193" s="13"/>
      <c r="C193" s="11"/>
    </row>
    <row r="194" spans="1:3" s="12" customFormat="1" x14ac:dyDescent="0.25">
      <c r="A194" s="13"/>
      <c r="C194" s="11"/>
    </row>
    <row r="195" spans="1:3" s="12" customFormat="1" x14ac:dyDescent="0.25">
      <c r="A195" s="13"/>
      <c r="C195" s="11"/>
    </row>
    <row r="196" spans="1:3" s="12" customFormat="1" x14ac:dyDescent="0.25">
      <c r="A196" s="13"/>
      <c r="C196" s="11"/>
    </row>
    <row r="197" spans="1:3" s="12" customFormat="1" x14ac:dyDescent="0.25">
      <c r="A197" s="13"/>
      <c r="C197" s="11"/>
    </row>
    <row r="198" spans="1:3" s="12" customFormat="1" x14ac:dyDescent="0.25">
      <c r="A198" s="13"/>
      <c r="C198" s="11"/>
    </row>
    <row r="199" spans="1:3" s="12" customFormat="1" x14ac:dyDescent="0.25">
      <c r="A199" s="13"/>
      <c r="C199" s="11"/>
    </row>
    <row r="200" spans="1:3" s="12" customFormat="1" x14ac:dyDescent="0.25">
      <c r="A200" s="13"/>
      <c r="C200" s="11"/>
    </row>
    <row r="201" spans="1:3" s="12" customFormat="1" x14ac:dyDescent="0.25">
      <c r="A201" s="13"/>
      <c r="C201" s="11"/>
    </row>
    <row r="202" spans="1:3" s="12" customFormat="1" x14ac:dyDescent="0.25">
      <c r="A202" s="13"/>
      <c r="C202" s="11"/>
    </row>
    <row r="203" spans="1:3" s="12" customFormat="1" x14ac:dyDescent="0.25">
      <c r="A203" s="13"/>
      <c r="C203" s="11"/>
    </row>
    <row r="204" spans="1:3" s="12" customFormat="1" x14ac:dyDescent="0.25">
      <c r="A204" s="13"/>
      <c r="C204" s="11"/>
    </row>
    <row r="205" spans="1:3" s="12" customFormat="1" x14ac:dyDescent="0.25">
      <c r="A205" s="13"/>
      <c r="C205" s="11"/>
    </row>
    <row r="206" spans="1:3" s="12" customFormat="1" x14ac:dyDescent="0.25">
      <c r="A206" s="13"/>
      <c r="C206" s="11"/>
    </row>
    <row r="207" spans="1:3" s="12" customFormat="1" x14ac:dyDescent="0.25">
      <c r="A207" s="13"/>
      <c r="C207" s="11"/>
    </row>
    <row r="208" spans="1:3" s="12" customFormat="1" x14ac:dyDescent="0.25">
      <c r="A208" s="13"/>
      <c r="C208" s="11"/>
    </row>
    <row r="209" spans="1:3" s="12" customFormat="1" x14ac:dyDescent="0.25">
      <c r="A209" s="13"/>
      <c r="C209" s="11"/>
    </row>
    <row r="210" spans="1:3" s="12" customFormat="1" x14ac:dyDescent="0.25">
      <c r="A210" s="13"/>
      <c r="C210" s="11"/>
    </row>
    <row r="211" spans="1:3" s="12" customFormat="1" x14ac:dyDescent="0.25">
      <c r="A211" s="13"/>
      <c r="C211" s="11"/>
    </row>
    <row r="212" spans="1:3" s="12" customFormat="1" x14ac:dyDescent="0.25">
      <c r="A212" s="13"/>
      <c r="C212" s="11"/>
    </row>
    <row r="213" spans="1:3" s="12" customFormat="1" x14ac:dyDescent="0.25">
      <c r="A213" s="13"/>
      <c r="C213" s="11"/>
    </row>
    <row r="214" spans="1:3" s="12" customFormat="1" x14ac:dyDescent="0.25">
      <c r="A214" s="13"/>
      <c r="C214" s="11"/>
    </row>
    <row r="215" spans="1:3" s="12" customFormat="1" x14ac:dyDescent="0.25">
      <c r="A215" s="13"/>
      <c r="C215" s="11"/>
    </row>
    <row r="216" spans="1:3" s="12" customFormat="1" x14ac:dyDescent="0.25">
      <c r="A216" s="13"/>
      <c r="C216" s="11"/>
    </row>
    <row r="217" spans="1:3" s="12" customFormat="1" x14ac:dyDescent="0.25">
      <c r="A217" s="13"/>
      <c r="C217" s="11"/>
    </row>
    <row r="218" spans="1:3" s="12" customFormat="1" x14ac:dyDescent="0.25">
      <c r="A218" s="13"/>
      <c r="C218" s="11"/>
    </row>
    <row r="219" spans="1:3" s="12" customFormat="1" x14ac:dyDescent="0.25">
      <c r="A219" s="13"/>
      <c r="C219" s="11"/>
    </row>
    <row r="220" spans="1:3" s="12" customFormat="1" x14ac:dyDescent="0.25">
      <c r="A220" s="13"/>
      <c r="C220" s="11"/>
    </row>
    <row r="221" spans="1:3" s="12" customFormat="1" x14ac:dyDescent="0.25">
      <c r="A221" s="13"/>
      <c r="C221" s="11"/>
    </row>
    <row r="222" spans="1:3" s="12" customFormat="1" x14ac:dyDescent="0.25">
      <c r="A222" s="13"/>
      <c r="C222" s="11"/>
    </row>
    <row r="223" spans="1:3" s="12" customFormat="1" x14ac:dyDescent="0.25">
      <c r="A223" s="13"/>
      <c r="C223" s="11"/>
    </row>
    <row r="224" spans="1:3" s="12" customFormat="1" x14ac:dyDescent="0.25">
      <c r="A224" s="13"/>
      <c r="C224" s="11"/>
    </row>
    <row r="225" spans="1:3" s="12" customFormat="1" x14ac:dyDescent="0.25">
      <c r="A225" s="13"/>
      <c r="C225" s="11"/>
    </row>
    <row r="226" spans="1:3" s="12" customFormat="1" x14ac:dyDescent="0.25">
      <c r="A226" s="13"/>
      <c r="C226" s="11"/>
    </row>
    <row r="227" spans="1:3" s="12" customFormat="1" x14ac:dyDescent="0.25">
      <c r="A227" s="13"/>
      <c r="C227" s="11"/>
    </row>
    <row r="228" spans="1:3" s="12" customFormat="1" x14ac:dyDescent="0.25">
      <c r="A228" s="13"/>
      <c r="C228" s="11"/>
    </row>
    <row r="229" spans="1:3" s="12" customFormat="1" x14ac:dyDescent="0.25">
      <c r="A229" s="13"/>
      <c r="C229" s="11"/>
    </row>
    <row r="230" spans="1:3" s="12" customFormat="1" x14ac:dyDescent="0.25">
      <c r="A230" s="13"/>
      <c r="C230" s="11"/>
    </row>
    <row r="231" spans="1:3" s="12" customFormat="1" x14ac:dyDescent="0.25">
      <c r="A231" s="13"/>
      <c r="C231" s="11"/>
    </row>
    <row r="232" spans="1:3" s="12" customFormat="1" x14ac:dyDescent="0.25">
      <c r="A232" s="13"/>
      <c r="C232" s="11"/>
    </row>
    <row r="233" spans="1:3" s="12" customFormat="1" x14ac:dyDescent="0.25">
      <c r="A233" s="13"/>
      <c r="C233" s="11"/>
    </row>
    <row r="234" spans="1:3" s="12" customFormat="1" x14ac:dyDescent="0.25">
      <c r="A234" s="13"/>
      <c r="C234" s="11"/>
    </row>
    <row r="235" spans="1:3" s="12" customFormat="1" x14ac:dyDescent="0.25">
      <c r="A235" s="13"/>
      <c r="C235" s="11"/>
    </row>
    <row r="236" spans="1:3" s="12" customFormat="1" x14ac:dyDescent="0.25">
      <c r="A236" s="13"/>
      <c r="C236" s="11"/>
    </row>
    <row r="237" spans="1:3" s="12" customFormat="1" x14ac:dyDescent="0.25">
      <c r="A237" s="13"/>
      <c r="C237" s="11"/>
    </row>
    <row r="238" spans="1:3" s="12" customFormat="1" x14ac:dyDescent="0.25">
      <c r="A238" s="13"/>
      <c r="C238" s="11"/>
    </row>
    <row r="239" spans="1:3" s="12" customFormat="1" x14ac:dyDescent="0.25">
      <c r="A239" s="13"/>
      <c r="C239" s="11"/>
    </row>
    <row r="240" spans="1:3" s="12" customFormat="1" x14ac:dyDescent="0.25">
      <c r="A240" s="13"/>
      <c r="C240" s="11"/>
    </row>
    <row r="241" spans="1:3" s="12" customFormat="1" x14ac:dyDescent="0.25">
      <c r="A241" s="13"/>
      <c r="C241" s="11"/>
    </row>
    <row r="242" spans="1:3" s="12" customFormat="1" x14ac:dyDescent="0.25">
      <c r="A242" s="13"/>
      <c r="C242" s="11"/>
    </row>
    <row r="243" spans="1:3" s="12" customFormat="1" x14ac:dyDescent="0.25">
      <c r="A243" s="13"/>
      <c r="C243" s="11"/>
    </row>
    <row r="244" spans="1:3" s="12" customFormat="1" x14ac:dyDescent="0.25">
      <c r="A244" s="13"/>
      <c r="C244" s="11"/>
    </row>
    <row r="245" spans="1:3" s="12" customFormat="1" x14ac:dyDescent="0.25">
      <c r="A245" s="13"/>
      <c r="C245" s="11"/>
    </row>
    <row r="246" spans="1:3" s="12" customFormat="1" x14ac:dyDescent="0.25">
      <c r="A246" s="13"/>
      <c r="C246" s="11"/>
    </row>
    <row r="247" spans="1:3" s="12" customFormat="1" x14ac:dyDescent="0.25">
      <c r="A247" s="13"/>
      <c r="C247" s="11"/>
    </row>
    <row r="248" spans="1:3" s="12" customFormat="1" x14ac:dyDescent="0.25">
      <c r="A248" s="13"/>
      <c r="C248" s="11"/>
    </row>
    <row r="249" spans="1:3" s="12" customFormat="1" x14ac:dyDescent="0.25">
      <c r="A249" s="13"/>
      <c r="C249" s="11"/>
    </row>
    <row r="250" spans="1:3" s="12" customFormat="1" x14ac:dyDescent="0.25">
      <c r="A250" s="13"/>
      <c r="C250" s="11"/>
    </row>
    <row r="251" spans="1:3" s="12" customFormat="1" x14ac:dyDescent="0.25">
      <c r="A251" s="13"/>
      <c r="C251" s="11"/>
    </row>
    <row r="252" spans="1:3" s="12" customFormat="1" x14ac:dyDescent="0.25">
      <c r="A252" s="13"/>
      <c r="C252" s="11"/>
    </row>
    <row r="253" spans="1:3" s="12" customFormat="1" x14ac:dyDescent="0.25">
      <c r="A253" s="13"/>
      <c r="C253" s="11"/>
    </row>
    <row r="254" spans="1:3" s="12" customFormat="1" x14ac:dyDescent="0.25">
      <c r="A254" s="13"/>
      <c r="C254" s="11"/>
    </row>
    <row r="255" spans="1:3" s="12" customFormat="1" x14ac:dyDescent="0.25">
      <c r="A255" s="13"/>
      <c r="C255" s="11"/>
    </row>
    <row r="256" spans="1:3" s="12" customFormat="1" x14ac:dyDescent="0.25">
      <c r="A256" s="13"/>
      <c r="C256" s="11"/>
    </row>
    <row r="257" spans="1:3" s="12" customFormat="1" x14ac:dyDescent="0.25">
      <c r="A257" s="13"/>
      <c r="C257" s="11"/>
    </row>
    <row r="258" spans="1:3" s="12" customFormat="1" x14ac:dyDescent="0.25">
      <c r="A258" s="13"/>
      <c r="C258" s="11"/>
    </row>
    <row r="259" spans="1:3" s="12" customFormat="1" x14ac:dyDescent="0.25">
      <c r="A259" s="13"/>
      <c r="C259" s="11"/>
    </row>
    <row r="260" spans="1:3" s="12" customFormat="1" x14ac:dyDescent="0.25">
      <c r="A260" s="13"/>
      <c r="C260" s="11"/>
    </row>
    <row r="261" spans="1:3" s="12" customFormat="1" x14ac:dyDescent="0.25">
      <c r="A261" s="13"/>
      <c r="C261" s="11"/>
    </row>
    <row r="262" spans="1:3" s="12" customFormat="1" x14ac:dyDescent="0.25">
      <c r="A262" s="13"/>
      <c r="C262" s="11"/>
    </row>
    <row r="263" spans="1:3" s="12" customFormat="1" x14ac:dyDescent="0.25">
      <c r="A263" s="13"/>
      <c r="C263" s="11"/>
    </row>
    <row r="264" spans="1:3" s="12" customFormat="1" x14ac:dyDescent="0.25">
      <c r="A264" s="13"/>
      <c r="C264" s="11"/>
    </row>
    <row r="265" spans="1:3" s="12" customFormat="1" x14ac:dyDescent="0.25">
      <c r="A265" s="13"/>
      <c r="C265" s="11"/>
    </row>
    <row r="266" spans="1:3" s="12" customFormat="1" x14ac:dyDescent="0.25">
      <c r="A266" s="13"/>
      <c r="C266" s="11"/>
    </row>
    <row r="267" spans="1:3" s="12" customFormat="1" x14ac:dyDescent="0.25">
      <c r="A267" s="13"/>
      <c r="C267" s="11"/>
    </row>
    <row r="268" spans="1:3" s="12" customFormat="1" x14ac:dyDescent="0.25">
      <c r="A268" s="13"/>
      <c r="C268" s="11"/>
    </row>
    <row r="269" spans="1:3" s="12" customFormat="1" x14ac:dyDescent="0.25">
      <c r="A269" s="13"/>
      <c r="C269" s="11"/>
    </row>
    <row r="270" spans="1:3" s="12" customFormat="1" x14ac:dyDescent="0.25">
      <c r="A270" s="13"/>
      <c r="C270" s="11"/>
    </row>
    <row r="271" spans="1:3" s="12" customFormat="1" x14ac:dyDescent="0.25">
      <c r="A271" s="13"/>
      <c r="C271" s="11"/>
    </row>
    <row r="272" spans="1:3" s="12" customFormat="1" x14ac:dyDescent="0.25">
      <c r="A272" s="13"/>
      <c r="C272" s="11"/>
    </row>
    <row r="273" spans="1:3" s="12" customFormat="1" x14ac:dyDescent="0.25">
      <c r="A273" s="13"/>
      <c r="C273" s="11"/>
    </row>
    <row r="274" spans="1:3" s="12" customFormat="1" x14ac:dyDescent="0.25">
      <c r="A274" s="13"/>
      <c r="C274" s="11"/>
    </row>
    <row r="275" spans="1:3" s="12" customFormat="1" x14ac:dyDescent="0.25">
      <c r="A275" s="13"/>
      <c r="C275" s="11"/>
    </row>
    <row r="276" spans="1:3" s="12" customFormat="1" x14ac:dyDescent="0.25">
      <c r="A276" s="13"/>
      <c r="C276" s="11"/>
    </row>
    <row r="277" spans="1:3" s="12" customFormat="1" x14ac:dyDescent="0.25">
      <c r="A277" s="13"/>
      <c r="C277" s="11"/>
    </row>
    <row r="278" spans="1:3" s="12" customFormat="1" x14ac:dyDescent="0.25">
      <c r="A278" s="13"/>
      <c r="C278" s="11"/>
    </row>
    <row r="279" spans="1:3" s="12" customFormat="1" x14ac:dyDescent="0.25">
      <c r="A279" s="13"/>
      <c r="C279" s="11"/>
    </row>
    <row r="280" spans="1:3" s="12" customFormat="1" x14ac:dyDescent="0.25">
      <c r="A280" s="13"/>
      <c r="C280" s="11"/>
    </row>
    <row r="281" spans="1:3" s="12" customFormat="1" x14ac:dyDescent="0.25">
      <c r="A281" s="13"/>
      <c r="C281" s="11"/>
    </row>
    <row r="282" spans="1:3" s="12" customFormat="1" x14ac:dyDescent="0.25">
      <c r="A282" s="13"/>
      <c r="C282" s="11"/>
    </row>
    <row r="283" spans="1:3" s="12" customFormat="1" x14ac:dyDescent="0.25">
      <c r="A283" s="13"/>
      <c r="C283" s="11"/>
    </row>
    <row r="284" spans="1:3" s="12" customFormat="1" x14ac:dyDescent="0.25">
      <c r="A284" s="13"/>
      <c r="C284" s="11"/>
    </row>
    <row r="285" spans="1:3" s="12" customFormat="1" x14ac:dyDescent="0.25">
      <c r="A285" s="13"/>
      <c r="C285" s="11"/>
    </row>
    <row r="286" spans="1:3" s="12" customFormat="1" x14ac:dyDescent="0.25">
      <c r="A286" s="13"/>
      <c r="C286" s="11"/>
    </row>
    <row r="287" spans="1:3" s="12" customFormat="1" x14ac:dyDescent="0.25">
      <c r="A287" s="13"/>
      <c r="C287" s="11"/>
    </row>
    <row r="288" spans="1:3" s="12" customFormat="1" x14ac:dyDescent="0.25">
      <c r="A288" s="13"/>
      <c r="C288" s="11"/>
    </row>
    <row r="289" spans="1:3" s="12" customFormat="1" x14ac:dyDescent="0.25">
      <c r="A289" s="13"/>
      <c r="C289" s="11"/>
    </row>
    <row r="290" spans="1:3" s="12" customFormat="1" x14ac:dyDescent="0.25">
      <c r="A290" s="13"/>
      <c r="C290" s="11"/>
    </row>
    <row r="291" spans="1:3" s="12" customFormat="1" x14ac:dyDescent="0.25">
      <c r="A291" s="13"/>
      <c r="C291" s="11"/>
    </row>
    <row r="292" spans="1:3" s="12" customFormat="1" x14ac:dyDescent="0.25">
      <c r="A292" s="13"/>
      <c r="C292" s="11"/>
    </row>
    <row r="293" spans="1:3" s="12" customFormat="1" x14ac:dyDescent="0.25">
      <c r="A293" s="13"/>
      <c r="C293" s="11"/>
    </row>
    <row r="294" spans="1:3" s="12" customFormat="1" x14ac:dyDescent="0.25">
      <c r="A294" s="13"/>
      <c r="C294" s="11"/>
    </row>
    <row r="295" spans="1:3" s="12" customFormat="1" x14ac:dyDescent="0.25">
      <c r="A295" s="13"/>
      <c r="C295" s="11"/>
    </row>
    <row r="296" spans="1:3" s="12" customFormat="1" x14ac:dyDescent="0.25">
      <c r="A296" s="13"/>
      <c r="C296" s="11"/>
    </row>
    <row r="297" spans="1:3" s="12" customFormat="1" x14ac:dyDescent="0.25">
      <c r="A297" s="13"/>
      <c r="C297" s="11"/>
    </row>
    <row r="298" spans="1:3" s="12" customFormat="1" x14ac:dyDescent="0.25">
      <c r="A298" s="13"/>
      <c r="C298" s="11"/>
    </row>
    <row r="299" spans="1:3" s="12" customFormat="1" x14ac:dyDescent="0.25">
      <c r="A299" s="13"/>
      <c r="C299" s="11"/>
    </row>
    <row r="300" spans="1:3" s="12" customFormat="1" x14ac:dyDescent="0.25">
      <c r="A300" s="13"/>
      <c r="C300" s="11"/>
    </row>
    <row r="301" spans="1:3" s="12" customFormat="1" x14ac:dyDescent="0.25">
      <c r="A301" s="13"/>
      <c r="C301" s="11"/>
    </row>
    <row r="302" spans="1:3" s="12" customFormat="1" x14ac:dyDescent="0.25">
      <c r="A302" s="13"/>
      <c r="C302" s="11"/>
    </row>
    <row r="303" spans="1:3" s="12" customFormat="1" x14ac:dyDescent="0.25">
      <c r="A303" s="13"/>
      <c r="C303" s="11"/>
    </row>
    <row r="304" spans="1:3" s="12" customFormat="1" x14ac:dyDescent="0.25">
      <c r="A304" s="13"/>
      <c r="C304" s="11"/>
    </row>
    <row r="305" spans="1:3" s="12" customFormat="1" x14ac:dyDescent="0.25">
      <c r="A305" s="13"/>
      <c r="C305" s="11"/>
    </row>
    <row r="306" spans="1:3" s="12" customFormat="1" x14ac:dyDescent="0.25">
      <c r="A306" s="13"/>
      <c r="C306" s="11"/>
    </row>
    <row r="307" spans="1:3" s="12" customFormat="1" x14ac:dyDescent="0.25">
      <c r="A307" s="13"/>
      <c r="C307" s="11"/>
    </row>
    <row r="308" spans="1:3" s="12" customFormat="1" x14ac:dyDescent="0.25">
      <c r="A308" s="13"/>
      <c r="C308" s="11"/>
    </row>
    <row r="309" spans="1:3" s="12" customFormat="1" x14ac:dyDescent="0.25">
      <c r="A309" s="13"/>
      <c r="C309" s="11"/>
    </row>
    <row r="310" spans="1:3" s="12" customFormat="1" x14ac:dyDescent="0.25">
      <c r="A310" s="13"/>
      <c r="C310" s="11"/>
    </row>
    <row r="311" spans="1:3" s="12" customFormat="1" x14ac:dyDescent="0.25">
      <c r="A311" s="13"/>
      <c r="C311" s="11"/>
    </row>
    <row r="312" spans="1:3" s="12" customFormat="1" x14ac:dyDescent="0.25">
      <c r="A312" s="13"/>
      <c r="C312" s="11"/>
    </row>
    <row r="313" spans="1:3" s="12" customFormat="1" x14ac:dyDescent="0.25">
      <c r="A313" s="13"/>
      <c r="C313" s="11"/>
    </row>
    <row r="314" spans="1:3" s="12" customFormat="1" x14ac:dyDescent="0.25">
      <c r="A314" s="13"/>
      <c r="C314" s="11"/>
    </row>
    <row r="315" spans="1:3" s="12" customFormat="1" x14ac:dyDescent="0.25">
      <c r="A315" s="13"/>
      <c r="C315" s="11"/>
    </row>
    <row r="316" spans="1:3" s="12" customFormat="1" x14ac:dyDescent="0.25">
      <c r="A316" s="13"/>
      <c r="C316" s="11"/>
    </row>
    <row r="317" spans="1:3" s="12" customFormat="1" x14ac:dyDescent="0.25">
      <c r="A317" s="13"/>
      <c r="C317" s="11"/>
    </row>
    <row r="318" spans="1:3" s="12" customFormat="1" x14ac:dyDescent="0.25">
      <c r="A318" s="13"/>
      <c r="C318" s="11"/>
    </row>
    <row r="319" spans="1:3" s="12" customFormat="1" x14ac:dyDescent="0.25">
      <c r="A319" s="13"/>
      <c r="C319" s="11"/>
    </row>
    <row r="320" spans="1:3" s="12" customFormat="1" x14ac:dyDescent="0.25">
      <c r="A320" s="13"/>
      <c r="C320" s="11"/>
    </row>
    <row r="321" spans="1:3" s="12" customFormat="1" x14ac:dyDescent="0.25">
      <c r="A321" s="13"/>
      <c r="C321" s="11"/>
    </row>
    <row r="322" spans="1:3" s="12" customFormat="1" x14ac:dyDescent="0.25">
      <c r="A322" s="13"/>
      <c r="C322" s="11"/>
    </row>
    <row r="323" spans="1:3" s="12" customFormat="1" x14ac:dyDescent="0.25">
      <c r="A323" s="13"/>
      <c r="C323" s="11"/>
    </row>
    <row r="324" spans="1:3" s="12" customFormat="1" x14ac:dyDescent="0.25">
      <c r="A324" s="13"/>
      <c r="C324" s="11"/>
    </row>
    <row r="325" spans="1:3" s="12" customFormat="1" x14ac:dyDescent="0.25">
      <c r="A325" s="13"/>
      <c r="C325" s="11"/>
    </row>
    <row r="326" spans="1:3" s="12" customFormat="1" x14ac:dyDescent="0.25">
      <c r="A326" s="13"/>
      <c r="C326" s="11"/>
    </row>
    <row r="327" spans="1:3" s="12" customFormat="1" x14ac:dyDescent="0.25">
      <c r="A327" s="13"/>
      <c r="C327" s="11"/>
    </row>
    <row r="328" spans="1:3" s="12" customFormat="1" x14ac:dyDescent="0.25">
      <c r="A328" s="13"/>
      <c r="C328" s="11"/>
    </row>
    <row r="329" spans="1:3" s="12" customFormat="1" x14ac:dyDescent="0.25">
      <c r="A329" s="13"/>
      <c r="C329" s="11"/>
    </row>
    <row r="330" spans="1:3" s="12" customFormat="1" x14ac:dyDescent="0.25">
      <c r="A330" s="13"/>
      <c r="C330" s="11"/>
    </row>
    <row r="331" spans="1:3" s="12" customFormat="1" x14ac:dyDescent="0.25">
      <c r="A331" s="13"/>
      <c r="C331" s="11"/>
    </row>
    <row r="332" spans="1:3" s="12" customFormat="1" x14ac:dyDescent="0.25">
      <c r="A332" s="13"/>
      <c r="C332" s="11"/>
    </row>
    <row r="333" spans="1:3" s="12" customFormat="1" x14ac:dyDescent="0.25">
      <c r="A333" s="13"/>
      <c r="C333" s="11"/>
    </row>
    <row r="334" spans="1:3" s="12" customFormat="1" x14ac:dyDescent="0.25">
      <c r="A334" s="13"/>
      <c r="C334" s="11"/>
    </row>
    <row r="335" spans="1:3" s="12" customFormat="1" x14ac:dyDescent="0.25">
      <c r="A335" s="13"/>
      <c r="C335" s="11"/>
    </row>
    <row r="336" spans="1:3" s="12" customFormat="1" x14ac:dyDescent="0.25">
      <c r="A336" s="13"/>
      <c r="C336" s="11"/>
    </row>
    <row r="337" spans="1:3" s="12" customFormat="1" x14ac:dyDescent="0.25">
      <c r="A337" s="13"/>
      <c r="C337" s="11"/>
    </row>
    <row r="338" spans="1:3" s="12" customFormat="1" x14ac:dyDescent="0.25">
      <c r="A338" s="13"/>
      <c r="C338" s="11"/>
    </row>
    <row r="339" spans="1:3" s="12" customFormat="1" x14ac:dyDescent="0.25">
      <c r="A339" s="13"/>
      <c r="C339" s="11"/>
    </row>
    <row r="340" spans="1:3" s="12" customFormat="1" x14ac:dyDescent="0.25">
      <c r="A340" s="13"/>
      <c r="C340" s="11"/>
    </row>
    <row r="341" spans="1:3" s="12" customFormat="1" x14ac:dyDescent="0.25">
      <c r="A341" s="13"/>
      <c r="C341" s="11"/>
    </row>
    <row r="342" spans="1:3" s="12" customFormat="1" x14ac:dyDescent="0.25">
      <c r="A342" s="13"/>
      <c r="C342" s="11"/>
    </row>
    <row r="343" spans="1:3" s="12" customFormat="1" x14ac:dyDescent="0.25">
      <c r="A343" s="13"/>
      <c r="C343" s="11"/>
    </row>
    <row r="344" spans="1:3" s="12" customFormat="1" x14ac:dyDescent="0.25">
      <c r="A344" s="13"/>
      <c r="C344" s="11"/>
    </row>
    <row r="345" spans="1:3" s="12" customFormat="1" x14ac:dyDescent="0.25">
      <c r="A345" s="13"/>
      <c r="C345" s="11"/>
    </row>
    <row r="346" spans="1:3" s="12" customFormat="1" x14ac:dyDescent="0.25">
      <c r="A346" s="13"/>
      <c r="C346" s="11"/>
    </row>
    <row r="347" spans="1:3" s="12" customFormat="1" x14ac:dyDescent="0.25">
      <c r="A347" s="13"/>
      <c r="C347" s="11"/>
    </row>
    <row r="348" spans="1:3" s="12" customFormat="1" x14ac:dyDescent="0.25">
      <c r="A348" s="13"/>
      <c r="C348" s="11"/>
    </row>
    <row r="349" spans="1:3" s="12" customFormat="1" x14ac:dyDescent="0.25">
      <c r="A349" s="13"/>
      <c r="C349" s="11"/>
    </row>
    <row r="350" spans="1:3" s="12" customFormat="1" x14ac:dyDescent="0.25">
      <c r="A350" s="13"/>
      <c r="C350" s="11"/>
    </row>
    <row r="351" spans="1:3" s="12" customFormat="1" x14ac:dyDescent="0.25">
      <c r="A351" s="13"/>
      <c r="C351" s="11"/>
    </row>
    <row r="352" spans="1:3" s="12" customFormat="1" x14ac:dyDescent="0.25">
      <c r="A352" s="13"/>
      <c r="C352" s="11"/>
    </row>
    <row r="353" spans="1:3" s="12" customFormat="1" x14ac:dyDescent="0.25">
      <c r="A353" s="13"/>
      <c r="C353" s="11"/>
    </row>
    <row r="354" spans="1:3" s="12" customFormat="1" x14ac:dyDescent="0.25">
      <c r="A354" s="13"/>
      <c r="C354" s="11"/>
    </row>
    <row r="355" spans="1:3" s="12" customFormat="1" x14ac:dyDescent="0.25">
      <c r="A355" s="13"/>
      <c r="C355" s="11"/>
    </row>
    <row r="356" spans="1:3" s="12" customFormat="1" x14ac:dyDescent="0.25">
      <c r="A356" s="13"/>
      <c r="C356" s="11"/>
    </row>
    <row r="357" spans="1:3" s="12" customFormat="1" x14ac:dyDescent="0.25">
      <c r="A357" s="13"/>
      <c r="C357" s="11"/>
    </row>
    <row r="358" spans="1:3" s="12" customFormat="1" x14ac:dyDescent="0.25">
      <c r="A358" s="13"/>
      <c r="C358" s="11"/>
    </row>
    <row r="359" spans="1:3" s="12" customFormat="1" x14ac:dyDescent="0.25">
      <c r="A359" s="13"/>
      <c r="C359" s="11"/>
    </row>
    <row r="360" spans="1:3" s="12" customFormat="1" x14ac:dyDescent="0.25">
      <c r="A360" s="13"/>
      <c r="C360" s="11"/>
    </row>
    <row r="361" spans="1:3" s="12" customFormat="1" x14ac:dyDescent="0.25">
      <c r="A361" s="13"/>
      <c r="C361" s="11"/>
    </row>
    <row r="362" spans="1:3" s="12" customFormat="1" x14ac:dyDescent="0.25">
      <c r="A362" s="13"/>
      <c r="C362" s="11"/>
    </row>
    <row r="363" spans="1:3" s="12" customFormat="1" x14ac:dyDescent="0.25">
      <c r="A363" s="13"/>
      <c r="C363" s="11"/>
    </row>
    <row r="364" spans="1:3" s="12" customFormat="1" x14ac:dyDescent="0.25">
      <c r="A364" s="13"/>
      <c r="C364" s="11"/>
    </row>
    <row r="365" spans="1:3" s="12" customFormat="1" x14ac:dyDescent="0.25">
      <c r="A365" s="13"/>
      <c r="C365" s="11"/>
    </row>
    <row r="366" spans="1:3" s="12" customFormat="1" x14ac:dyDescent="0.25">
      <c r="A366" s="13"/>
      <c r="C366" s="11"/>
    </row>
    <row r="367" spans="1:3" s="12" customFormat="1" x14ac:dyDescent="0.25">
      <c r="A367" s="13"/>
      <c r="C367" s="11"/>
    </row>
    <row r="368" spans="1:3" s="12" customFormat="1" x14ac:dyDescent="0.25">
      <c r="A368" s="13"/>
      <c r="C368" s="11"/>
    </row>
    <row r="369" spans="1:3" s="12" customFormat="1" x14ac:dyDescent="0.25">
      <c r="A369" s="13"/>
      <c r="C369" s="11"/>
    </row>
    <row r="370" spans="1:3" s="12" customFormat="1" x14ac:dyDescent="0.25">
      <c r="A370" s="13"/>
      <c r="C370" s="11"/>
    </row>
    <row r="371" spans="1:3" s="12" customFormat="1" x14ac:dyDescent="0.25">
      <c r="A371" s="13"/>
      <c r="C371" s="11"/>
    </row>
    <row r="372" spans="1:3" s="12" customFormat="1" x14ac:dyDescent="0.25">
      <c r="A372" s="13"/>
      <c r="C372" s="11"/>
    </row>
    <row r="373" spans="1:3" s="12" customFormat="1" x14ac:dyDescent="0.25">
      <c r="A373" s="13"/>
      <c r="C373" s="11"/>
    </row>
    <row r="374" spans="1:3" s="12" customFormat="1" x14ac:dyDescent="0.25">
      <c r="A374" s="13"/>
      <c r="C374" s="11"/>
    </row>
    <row r="375" spans="1:3" s="12" customFormat="1" x14ac:dyDescent="0.25">
      <c r="A375" s="13"/>
      <c r="C375" s="11"/>
    </row>
    <row r="376" spans="1:3" s="12" customFormat="1" x14ac:dyDescent="0.25">
      <c r="A376" s="13"/>
      <c r="C376" s="11"/>
    </row>
    <row r="377" spans="1:3" s="12" customFormat="1" x14ac:dyDescent="0.25">
      <c r="A377" s="13"/>
      <c r="C377" s="11"/>
    </row>
    <row r="378" spans="1:3" s="12" customFormat="1" x14ac:dyDescent="0.25">
      <c r="A378" s="13"/>
      <c r="C378" s="11"/>
    </row>
    <row r="379" spans="1:3" s="12" customFormat="1" x14ac:dyDescent="0.25">
      <c r="A379" s="13"/>
      <c r="C379" s="11"/>
    </row>
    <row r="380" spans="1:3" s="12" customFormat="1" x14ac:dyDescent="0.25">
      <c r="A380" s="13"/>
      <c r="C380" s="11"/>
    </row>
    <row r="381" spans="1:3" s="12" customFormat="1" x14ac:dyDescent="0.25">
      <c r="A381" s="13"/>
      <c r="C381" s="11"/>
    </row>
    <row r="382" spans="1:3" s="12" customFormat="1" x14ac:dyDescent="0.25">
      <c r="A382" s="13"/>
      <c r="C382" s="11"/>
    </row>
    <row r="383" spans="1:3" s="12" customFormat="1" x14ac:dyDescent="0.25">
      <c r="A383" s="13"/>
      <c r="C383" s="11"/>
    </row>
    <row r="384" spans="1:3" s="12" customFormat="1" x14ac:dyDescent="0.25">
      <c r="A384" s="13"/>
      <c r="C384" s="11"/>
    </row>
    <row r="385" spans="1:3" s="12" customFormat="1" x14ac:dyDescent="0.25">
      <c r="A385" s="13"/>
      <c r="C385" s="11"/>
    </row>
    <row r="386" spans="1:3" s="12" customFormat="1" x14ac:dyDescent="0.25">
      <c r="A386" s="13"/>
      <c r="C386" s="11"/>
    </row>
    <row r="387" spans="1:3" s="12" customFormat="1" x14ac:dyDescent="0.25">
      <c r="A387" s="13"/>
      <c r="C387" s="11"/>
    </row>
    <row r="388" spans="1:3" s="12" customFormat="1" x14ac:dyDescent="0.25">
      <c r="A388" s="13"/>
      <c r="C388" s="11"/>
    </row>
    <row r="389" spans="1:3" s="12" customFormat="1" x14ac:dyDescent="0.25">
      <c r="A389" s="13"/>
      <c r="C389" s="11"/>
    </row>
    <row r="390" spans="1:3" s="12" customFormat="1" x14ac:dyDescent="0.25">
      <c r="A390" s="13"/>
      <c r="C390" s="11"/>
    </row>
    <row r="391" spans="1:3" s="12" customFormat="1" x14ac:dyDescent="0.25">
      <c r="A391" s="13"/>
      <c r="C391" s="11"/>
    </row>
    <row r="392" spans="1:3" s="12" customFormat="1" x14ac:dyDescent="0.25">
      <c r="A392" s="13"/>
      <c r="C392" s="11"/>
    </row>
    <row r="393" spans="1:3" s="12" customFormat="1" x14ac:dyDescent="0.25">
      <c r="A393" s="13"/>
      <c r="C393" s="11"/>
    </row>
    <row r="394" spans="1:3" s="12" customFormat="1" x14ac:dyDescent="0.25">
      <c r="A394" s="13"/>
      <c r="C394" s="11"/>
    </row>
    <row r="395" spans="1:3" s="12" customFormat="1" x14ac:dyDescent="0.25">
      <c r="A395" s="13"/>
      <c r="C395" s="11"/>
    </row>
    <row r="396" spans="1:3" s="12" customFormat="1" x14ac:dyDescent="0.25">
      <c r="A396" s="13"/>
      <c r="C396" s="11"/>
    </row>
    <row r="397" spans="1:3" s="12" customFormat="1" x14ac:dyDescent="0.25">
      <c r="A397" s="13"/>
      <c r="C397" s="11"/>
    </row>
    <row r="398" spans="1:3" s="12" customFormat="1" x14ac:dyDescent="0.25">
      <c r="A398" s="13"/>
      <c r="C398" s="11"/>
    </row>
    <row r="399" spans="1:3" s="12" customFormat="1" x14ac:dyDescent="0.25">
      <c r="A399" s="13"/>
      <c r="C399" s="11"/>
    </row>
    <row r="400" spans="1:3" s="12" customFormat="1" x14ac:dyDescent="0.25">
      <c r="A400" s="13"/>
      <c r="C400" s="11"/>
    </row>
    <row r="401" spans="1:3" s="12" customFormat="1" x14ac:dyDescent="0.25">
      <c r="A401" s="13"/>
      <c r="C401" s="11"/>
    </row>
    <row r="402" spans="1:3" s="12" customFormat="1" x14ac:dyDescent="0.25">
      <c r="A402" s="13"/>
      <c r="C402" s="11"/>
    </row>
    <row r="403" spans="1:3" s="12" customFormat="1" x14ac:dyDescent="0.25">
      <c r="A403" s="13"/>
      <c r="C403" s="11"/>
    </row>
    <row r="404" spans="1:3" s="12" customFormat="1" x14ac:dyDescent="0.25">
      <c r="A404" s="13"/>
      <c r="C404" s="11"/>
    </row>
    <row r="405" spans="1:3" s="12" customFormat="1" x14ac:dyDescent="0.25">
      <c r="A405" s="13"/>
      <c r="C405" s="11"/>
    </row>
    <row r="406" spans="1:3" s="12" customFormat="1" x14ac:dyDescent="0.25">
      <c r="A406" s="13"/>
      <c r="C406" s="11"/>
    </row>
    <row r="407" spans="1:3" s="12" customFormat="1" x14ac:dyDescent="0.25">
      <c r="A407" s="13"/>
      <c r="C407" s="11"/>
    </row>
    <row r="408" spans="1:3" s="12" customFormat="1" x14ac:dyDescent="0.25">
      <c r="A408" s="13"/>
      <c r="C408" s="11"/>
    </row>
    <row r="409" spans="1:3" s="12" customFormat="1" x14ac:dyDescent="0.25">
      <c r="A409" s="13"/>
      <c r="C409" s="11"/>
    </row>
    <row r="410" spans="1:3" s="12" customFormat="1" x14ac:dyDescent="0.25">
      <c r="A410" s="13"/>
      <c r="C410" s="11"/>
    </row>
    <row r="411" spans="1:3" s="12" customFormat="1" x14ac:dyDescent="0.25">
      <c r="A411" s="13"/>
      <c r="C411" s="11"/>
    </row>
    <row r="412" spans="1:3" s="12" customFormat="1" x14ac:dyDescent="0.25">
      <c r="A412" s="13"/>
      <c r="C412" s="11"/>
    </row>
    <row r="413" spans="1:3" s="12" customFormat="1" x14ac:dyDescent="0.25">
      <c r="A413" s="13"/>
      <c r="C413" s="11"/>
    </row>
    <row r="414" spans="1:3" s="12" customFormat="1" x14ac:dyDescent="0.25">
      <c r="A414" s="13"/>
      <c r="C414" s="11"/>
    </row>
    <row r="415" spans="1:3" s="12" customFormat="1" x14ac:dyDescent="0.25">
      <c r="A415" s="13"/>
      <c r="C415" s="11"/>
    </row>
    <row r="416" spans="1:3" s="12" customFormat="1" x14ac:dyDescent="0.25">
      <c r="A416" s="13"/>
      <c r="C416" s="11"/>
    </row>
    <row r="417" spans="1:3" s="12" customFormat="1" x14ac:dyDescent="0.25">
      <c r="A417" s="13"/>
      <c r="C417" s="11"/>
    </row>
    <row r="418" spans="1:3" s="12" customFormat="1" x14ac:dyDescent="0.25">
      <c r="A418" s="13"/>
      <c r="C418" s="11"/>
    </row>
    <row r="419" spans="1:3" s="12" customFormat="1" x14ac:dyDescent="0.25">
      <c r="A419" s="13"/>
      <c r="C419" s="11"/>
    </row>
    <row r="420" spans="1:3" s="12" customFormat="1" x14ac:dyDescent="0.25">
      <c r="A420" s="13"/>
      <c r="C420" s="11"/>
    </row>
    <row r="421" spans="1:3" s="12" customFormat="1" x14ac:dyDescent="0.25">
      <c r="A421" s="13"/>
      <c r="C421" s="11"/>
    </row>
    <row r="422" spans="1:3" s="12" customFormat="1" x14ac:dyDescent="0.25">
      <c r="A422" s="13"/>
      <c r="C422" s="11"/>
    </row>
    <row r="423" spans="1:3" s="12" customFormat="1" x14ac:dyDescent="0.25">
      <c r="A423" s="13"/>
      <c r="C423" s="11"/>
    </row>
    <row r="424" spans="1:3" s="12" customFormat="1" x14ac:dyDescent="0.25">
      <c r="A424" s="13"/>
      <c r="C424" s="11"/>
    </row>
    <row r="425" spans="1:3" s="12" customFormat="1" x14ac:dyDescent="0.25">
      <c r="A425" s="13"/>
      <c r="C425" s="11"/>
    </row>
    <row r="426" spans="1:3" s="12" customFormat="1" x14ac:dyDescent="0.25">
      <c r="A426" s="13"/>
      <c r="C426" s="11"/>
    </row>
    <row r="427" spans="1:3" s="12" customFormat="1" x14ac:dyDescent="0.25">
      <c r="A427" s="13"/>
      <c r="C427" s="11"/>
    </row>
    <row r="428" spans="1:3" s="12" customFormat="1" x14ac:dyDescent="0.25">
      <c r="A428" s="13"/>
      <c r="C428" s="11"/>
    </row>
    <row r="429" spans="1:3" s="12" customFormat="1" x14ac:dyDescent="0.25">
      <c r="A429" s="13"/>
      <c r="C429" s="11"/>
    </row>
    <row r="430" spans="1:3" s="12" customFormat="1" x14ac:dyDescent="0.25">
      <c r="A430" s="13"/>
      <c r="C430" s="11"/>
    </row>
    <row r="431" spans="1:3" s="12" customFormat="1" x14ac:dyDescent="0.25">
      <c r="A431" s="13"/>
      <c r="C431" s="11"/>
    </row>
    <row r="432" spans="1:3" s="12" customFormat="1" x14ac:dyDescent="0.25">
      <c r="A432" s="13"/>
      <c r="C432" s="11"/>
    </row>
    <row r="433" spans="1:3" s="12" customFormat="1" x14ac:dyDescent="0.25">
      <c r="A433" s="13"/>
      <c r="C433" s="11"/>
    </row>
    <row r="434" spans="1:3" s="12" customFormat="1" x14ac:dyDescent="0.25">
      <c r="A434" s="13"/>
      <c r="C434" s="11"/>
    </row>
    <row r="435" spans="1:3" s="12" customFormat="1" x14ac:dyDescent="0.25">
      <c r="A435" s="13"/>
      <c r="C435" s="11"/>
    </row>
    <row r="436" spans="1:3" s="12" customFormat="1" x14ac:dyDescent="0.25">
      <c r="A436" s="13"/>
      <c r="C436" s="11"/>
    </row>
    <row r="437" spans="1:3" s="12" customFormat="1" x14ac:dyDescent="0.25">
      <c r="A437" s="13"/>
      <c r="C437" s="11"/>
    </row>
    <row r="438" spans="1:3" s="12" customFormat="1" x14ac:dyDescent="0.25">
      <c r="A438" s="13"/>
      <c r="C438" s="11"/>
    </row>
    <row r="439" spans="1:3" s="12" customFormat="1" x14ac:dyDescent="0.25">
      <c r="A439" s="13"/>
      <c r="C439" s="11"/>
    </row>
    <row r="440" spans="1:3" s="12" customFormat="1" x14ac:dyDescent="0.25">
      <c r="A440" s="13"/>
      <c r="C440" s="11"/>
    </row>
    <row r="441" spans="1:3" s="12" customFormat="1" x14ac:dyDescent="0.25">
      <c r="A441" s="13"/>
      <c r="C441" s="11"/>
    </row>
    <row r="442" spans="1:3" s="12" customFormat="1" x14ac:dyDescent="0.25">
      <c r="A442" s="13"/>
      <c r="C442" s="11"/>
    </row>
    <row r="443" spans="1:3" s="12" customFormat="1" x14ac:dyDescent="0.25">
      <c r="A443" s="13"/>
      <c r="C443" s="11"/>
    </row>
    <row r="444" spans="1:3" s="12" customFormat="1" x14ac:dyDescent="0.25">
      <c r="A444" s="13"/>
      <c r="C444" s="11"/>
    </row>
    <row r="445" spans="1:3" s="12" customFormat="1" x14ac:dyDescent="0.25">
      <c r="A445" s="13"/>
      <c r="C445" s="11"/>
    </row>
    <row r="446" spans="1:3" s="12" customFormat="1" x14ac:dyDescent="0.25">
      <c r="A446" s="13"/>
      <c r="C446" s="11"/>
    </row>
    <row r="447" spans="1:3" s="12" customFormat="1" x14ac:dyDescent="0.25">
      <c r="A447" s="13"/>
      <c r="C447" s="11"/>
    </row>
    <row r="448" spans="1:3" s="12" customFormat="1" x14ac:dyDescent="0.25">
      <c r="A448" s="13"/>
      <c r="C448" s="11"/>
    </row>
    <row r="449" spans="1:3" s="12" customFormat="1" x14ac:dyDescent="0.25">
      <c r="A449" s="13"/>
      <c r="C449" s="11"/>
    </row>
    <row r="450" spans="1:3" s="12" customFormat="1" x14ac:dyDescent="0.25">
      <c r="A450" s="13"/>
      <c r="C450" s="11"/>
    </row>
    <row r="451" spans="1:3" s="12" customFormat="1" x14ac:dyDescent="0.25">
      <c r="A451" s="13"/>
      <c r="C451" s="11"/>
    </row>
    <row r="452" spans="1:3" s="12" customFormat="1" x14ac:dyDescent="0.25">
      <c r="A452" s="13"/>
      <c r="C452" s="11"/>
    </row>
    <row r="453" spans="1:3" s="12" customFormat="1" x14ac:dyDescent="0.25">
      <c r="A453" s="13"/>
      <c r="C453" s="11"/>
    </row>
    <row r="454" spans="1:3" s="12" customFormat="1" x14ac:dyDescent="0.25">
      <c r="A454" s="13"/>
      <c r="C454" s="11"/>
    </row>
    <row r="455" spans="1:3" s="12" customFormat="1" x14ac:dyDescent="0.25">
      <c r="A455" s="13"/>
      <c r="C455" s="11"/>
    </row>
    <row r="456" spans="1:3" s="12" customFormat="1" x14ac:dyDescent="0.25">
      <c r="A456" s="13"/>
      <c r="C456" s="11"/>
    </row>
    <row r="457" spans="1:3" s="12" customFormat="1" x14ac:dyDescent="0.25">
      <c r="A457" s="13"/>
      <c r="C457" s="11"/>
    </row>
    <row r="458" spans="1:3" s="12" customFormat="1" x14ac:dyDescent="0.25">
      <c r="A458" s="13"/>
      <c r="C458" s="11"/>
    </row>
    <row r="459" spans="1:3" s="12" customFormat="1" x14ac:dyDescent="0.25">
      <c r="A459" s="13"/>
      <c r="C459" s="11"/>
    </row>
    <row r="460" spans="1:3" s="12" customFormat="1" x14ac:dyDescent="0.25">
      <c r="A460" s="13"/>
      <c r="C460" s="11"/>
    </row>
    <row r="461" spans="1:3" s="12" customFormat="1" x14ac:dyDescent="0.25">
      <c r="A461" s="13"/>
      <c r="C461" s="11"/>
    </row>
    <row r="462" spans="1:3" s="12" customFormat="1" x14ac:dyDescent="0.25">
      <c r="A462" s="13"/>
      <c r="C462" s="11"/>
    </row>
    <row r="463" spans="1:3" s="12" customFormat="1" x14ac:dyDescent="0.25">
      <c r="A463" s="13"/>
      <c r="C463" s="11"/>
    </row>
    <row r="464" spans="1:3" s="12" customFormat="1" x14ac:dyDescent="0.25">
      <c r="A464" s="13"/>
      <c r="C464" s="11"/>
    </row>
    <row r="465" spans="1:3" s="12" customFormat="1" x14ac:dyDescent="0.25">
      <c r="A465" s="13"/>
      <c r="C465" s="11"/>
    </row>
    <row r="466" spans="1:3" s="12" customFormat="1" x14ac:dyDescent="0.25">
      <c r="A466" s="13"/>
      <c r="C466" s="11"/>
    </row>
    <row r="467" spans="1:3" s="12" customFormat="1" x14ac:dyDescent="0.25">
      <c r="A467" s="13"/>
      <c r="C467" s="11"/>
    </row>
    <row r="468" spans="1:3" s="12" customFormat="1" x14ac:dyDescent="0.25">
      <c r="A468" s="13"/>
      <c r="C468" s="11"/>
    </row>
    <row r="469" spans="1:3" s="12" customFormat="1" x14ac:dyDescent="0.25">
      <c r="A469" s="13"/>
      <c r="C469" s="11"/>
    </row>
    <row r="470" spans="1:3" s="12" customFormat="1" x14ac:dyDescent="0.25">
      <c r="A470" s="13"/>
      <c r="C470" s="11"/>
    </row>
    <row r="471" spans="1:3" s="12" customFormat="1" x14ac:dyDescent="0.25">
      <c r="A471" s="13"/>
      <c r="C471" s="11"/>
    </row>
    <row r="472" spans="1:3" s="12" customFormat="1" x14ac:dyDescent="0.25">
      <c r="A472" s="13"/>
      <c r="C472" s="11"/>
    </row>
    <row r="473" spans="1:3" s="12" customFormat="1" x14ac:dyDescent="0.25">
      <c r="A473" s="13"/>
      <c r="C473" s="11"/>
    </row>
    <row r="474" spans="1:3" s="12" customFormat="1" x14ac:dyDescent="0.25">
      <c r="A474" s="13"/>
      <c r="C474" s="11"/>
    </row>
    <row r="475" spans="1:3" s="12" customFormat="1" x14ac:dyDescent="0.25">
      <c r="A475" s="13"/>
      <c r="C475" s="11"/>
    </row>
    <row r="476" spans="1:3" s="12" customFormat="1" x14ac:dyDescent="0.25">
      <c r="A476" s="13"/>
      <c r="C476" s="11"/>
    </row>
    <row r="477" spans="1:3" s="12" customFormat="1" x14ac:dyDescent="0.25">
      <c r="A477" s="13"/>
      <c r="C477" s="11"/>
    </row>
    <row r="478" spans="1:3" s="12" customFormat="1" x14ac:dyDescent="0.25">
      <c r="A478" s="13"/>
      <c r="C478" s="11"/>
    </row>
    <row r="479" spans="1:3" s="12" customFormat="1" x14ac:dyDescent="0.25">
      <c r="A479" s="13"/>
      <c r="C479" s="11"/>
    </row>
    <row r="480" spans="1:3" s="12" customFormat="1" x14ac:dyDescent="0.25">
      <c r="A480" s="13"/>
      <c r="C480" s="11"/>
    </row>
    <row r="481" spans="1:3" s="12" customFormat="1" x14ac:dyDescent="0.25">
      <c r="A481" s="13"/>
      <c r="C481" s="11"/>
    </row>
    <row r="482" spans="1:3" s="12" customFormat="1" x14ac:dyDescent="0.25">
      <c r="A482" s="13"/>
      <c r="C482" s="11"/>
    </row>
    <row r="483" spans="1:3" s="12" customFormat="1" x14ac:dyDescent="0.25">
      <c r="A483" s="13"/>
      <c r="C483" s="11"/>
    </row>
    <row r="484" spans="1:3" s="12" customFormat="1" x14ac:dyDescent="0.25">
      <c r="A484" s="13"/>
      <c r="C484" s="11"/>
    </row>
    <row r="485" spans="1:3" s="12" customFormat="1" x14ac:dyDescent="0.25">
      <c r="A485" s="13"/>
      <c r="C485" s="11"/>
    </row>
    <row r="486" spans="1:3" s="12" customFormat="1" x14ac:dyDescent="0.25">
      <c r="A486" s="13"/>
      <c r="C486" s="11"/>
    </row>
    <row r="487" spans="1:3" s="12" customFormat="1" x14ac:dyDescent="0.25">
      <c r="A487" s="13"/>
      <c r="C487" s="11"/>
    </row>
    <row r="488" spans="1:3" s="12" customFormat="1" x14ac:dyDescent="0.25">
      <c r="A488" s="13"/>
      <c r="C488" s="11"/>
    </row>
    <row r="489" spans="1:3" s="12" customFormat="1" x14ac:dyDescent="0.25">
      <c r="A489" s="13"/>
      <c r="C489" s="11"/>
    </row>
    <row r="490" spans="1:3" s="12" customFormat="1" x14ac:dyDescent="0.25">
      <c r="A490" s="13"/>
      <c r="C490" s="11"/>
    </row>
    <row r="491" spans="1:3" s="12" customFormat="1" x14ac:dyDescent="0.25">
      <c r="A491" s="13"/>
      <c r="C491" s="11"/>
    </row>
    <row r="492" spans="1:3" s="12" customFormat="1" x14ac:dyDescent="0.25">
      <c r="A492" s="13"/>
      <c r="C492" s="11"/>
    </row>
    <row r="493" spans="1:3" s="12" customFormat="1" x14ac:dyDescent="0.25">
      <c r="A493" s="13"/>
      <c r="C493" s="11"/>
    </row>
    <row r="494" spans="1:3" s="12" customFormat="1" x14ac:dyDescent="0.25">
      <c r="A494" s="13"/>
      <c r="C494" s="11"/>
    </row>
    <row r="495" spans="1:3" s="12" customFormat="1" x14ac:dyDescent="0.25">
      <c r="A495" s="13"/>
      <c r="C495" s="11"/>
    </row>
    <row r="496" spans="1:3" s="12" customFormat="1" x14ac:dyDescent="0.25">
      <c r="A496" s="13"/>
      <c r="C496" s="11"/>
    </row>
    <row r="497" spans="1:3" s="12" customFormat="1" x14ac:dyDescent="0.25">
      <c r="A497" s="13"/>
      <c r="C497" s="11"/>
    </row>
    <row r="498" spans="1:3" s="12" customFormat="1" x14ac:dyDescent="0.25">
      <c r="A498" s="13"/>
      <c r="C498" s="11"/>
    </row>
    <row r="499" spans="1:3" s="12" customFormat="1" x14ac:dyDescent="0.25">
      <c r="A499" s="13"/>
      <c r="C499" s="11"/>
    </row>
    <row r="500" spans="1:3" s="12" customFormat="1" x14ac:dyDescent="0.25">
      <c r="A500" s="13"/>
      <c r="C500" s="11"/>
    </row>
    <row r="501" spans="1:3" s="12" customFormat="1" x14ac:dyDescent="0.25">
      <c r="A501" s="13"/>
      <c r="C501" s="11"/>
    </row>
    <row r="502" spans="1:3" s="12" customFormat="1" x14ac:dyDescent="0.25">
      <c r="A502" s="13"/>
      <c r="C502" s="11"/>
    </row>
    <row r="503" spans="1:3" s="12" customFormat="1" x14ac:dyDescent="0.25">
      <c r="A503" s="13"/>
      <c r="C503" s="11"/>
    </row>
    <row r="504" spans="1:3" s="12" customFormat="1" x14ac:dyDescent="0.25">
      <c r="A504" s="13"/>
      <c r="C504" s="11"/>
    </row>
    <row r="505" spans="1:3" s="12" customFormat="1" x14ac:dyDescent="0.25">
      <c r="A505" s="13"/>
      <c r="C505" s="11"/>
    </row>
    <row r="506" spans="1:3" s="12" customFormat="1" x14ac:dyDescent="0.25">
      <c r="A506" s="13"/>
      <c r="C506" s="11"/>
    </row>
    <row r="507" spans="1:3" s="12" customFormat="1" x14ac:dyDescent="0.25">
      <c r="A507" s="13"/>
      <c r="C507" s="11"/>
    </row>
    <row r="508" spans="1:3" s="12" customFormat="1" x14ac:dyDescent="0.25">
      <c r="A508" s="13"/>
      <c r="C508" s="11"/>
    </row>
    <row r="509" spans="1:3" s="12" customFormat="1" x14ac:dyDescent="0.25">
      <c r="A509" s="13"/>
      <c r="C509" s="11"/>
    </row>
    <row r="510" spans="1:3" s="12" customFormat="1" x14ac:dyDescent="0.25">
      <c r="A510" s="13"/>
      <c r="C510" s="11"/>
    </row>
    <row r="511" spans="1:3" s="12" customFormat="1" x14ac:dyDescent="0.25">
      <c r="A511" s="13"/>
      <c r="C511" s="11"/>
    </row>
    <row r="512" spans="1:3" s="12" customFormat="1" x14ac:dyDescent="0.25">
      <c r="A512" s="13"/>
      <c r="C512" s="11"/>
    </row>
    <row r="513" spans="1:3" s="12" customFormat="1" x14ac:dyDescent="0.25">
      <c r="A513" s="13"/>
      <c r="C513" s="11"/>
    </row>
    <row r="514" spans="1:3" s="12" customFormat="1" x14ac:dyDescent="0.25">
      <c r="A514" s="13"/>
      <c r="C514" s="11"/>
    </row>
    <row r="515" spans="1:3" s="12" customFormat="1" x14ac:dyDescent="0.25">
      <c r="A515" s="13"/>
      <c r="C515" s="11"/>
    </row>
    <row r="516" spans="1:3" s="12" customFormat="1" x14ac:dyDescent="0.25">
      <c r="A516" s="13"/>
      <c r="C516" s="11"/>
    </row>
    <row r="517" spans="1:3" s="12" customFormat="1" x14ac:dyDescent="0.25">
      <c r="A517" s="13"/>
      <c r="C517" s="11"/>
    </row>
    <row r="518" spans="1:3" s="12" customFormat="1" x14ac:dyDescent="0.25">
      <c r="A518" s="13"/>
      <c r="C518" s="11"/>
    </row>
    <row r="519" spans="1:3" s="12" customFormat="1" x14ac:dyDescent="0.25">
      <c r="A519" s="13"/>
      <c r="C519" s="11"/>
    </row>
    <row r="520" spans="1:3" s="12" customFormat="1" x14ac:dyDescent="0.25">
      <c r="A520" s="13"/>
      <c r="C520" s="11"/>
    </row>
    <row r="521" spans="1:3" s="12" customFormat="1" x14ac:dyDescent="0.25">
      <c r="A521" s="13"/>
      <c r="C521" s="11"/>
    </row>
    <row r="522" spans="1:3" s="12" customFormat="1" x14ac:dyDescent="0.25">
      <c r="A522" s="13"/>
      <c r="C522" s="11"/>
    </row>
    <row r="523" spans="1:3" s="12" customFormat="1" x14ac:dyDescent="0.25">
      <c r="A523" s="13"/>
      <c r="C523" s="11"/>
    </row>
    <row r="524" spans="1:3" s="12" customFormat="1" x14ac:dyDescent="0.25">
      <c r="A524" s="13"/>
      <c r="C524" s="11"/>
    </row>
    <row r="525" spans="1:3" s="12" customFormat="1" x14ac:dyDescent="0.25">
      <c r="A525" s="13"/>
      <c r="C525" s="11"/>
    </row>
    <row r="526" spans="1:3" s="12" customFormat="1" x14ac:dyDescent="0.25">
      <c r="A526" s="13"/>
      <c r="C526" s="11"/>
    </row>
    <row r="527" spans="1:3" s="12" customFormat="1" x14ac:dyDescent="0.25">
      <c r="A527" s="13"/>
      <c r="C527" s="11"/>
    </row>
    <row r="528" spans="1:3" s="12" customFormat="1" x14ac:dyDescent="0.25">
      <c r="A528" s="13"/>
      <c r="C528" s="11"/>
    </row>
    <row r="529" spans="1:3" s="12" customFormat="1" x14ac:dyDescent="0.25">
      <c r="A529" s="13"/>
      <c r="C529" s="11"/>
    </row>
    <row r="530" spans="1:3" s="12" customFormat="1" x14ac:dyDescent="0.25">
      <c r="A530" s="13"/>
      <c r="C530" s="11"/>
    </row>
    <row r="531" spans="1:3" s="12" customFormat="1" x14ac:dyDescent="0.25">
      <c r="A531" s="13"/>
      <c r="C531" s="11"/>
    </row>
    <row r="532" spans="1:3" s="12" customFormat="1" x14ac:dyDescent="0.25">
      <c r="A532" s="13"/>
      <c r="C532" s="11"/>
    </row>
    <row r="533" spans="1:3" s="12" customFormat="1" x14ac:dyDescent="0.25">
      <c r="A533" s="13"/>
      <c r="C533" s="11"/>
    </row>
    <row r="534" spans="1:3" s="12" customFormat="1" x14ac:dyDescent="0.25">
      <c r="A534" s="13"/>
      <c r="C534" s="11"/>
    </row>
    <row r="535" spans="1:3" s="12" customFormat="1" x14ac:dyDescent="0.25">
      <c r="A535" s="13"/>
      <c r="C535" s="11"/>
    </row>
    <row r="536" spans="1:3" s="12" customFormat="1" x14ac:dyDescent="0.25">
      <c r="A536" s="13"/>
      <c r="C536" s="11"/>
    </row>
    <row r="537" spans="1:3" s="12" customFormat="1" x14ac:dyDescent="0.25">
      <c r="A537" s="13"/>
      <c r="C537" s="11"/>
    </row>
    <row r="538" spans="1:3" s="12" customFormat="1" x14ac:dyDescent="0.25">
      <c r="A538" s="13"/>
      <c r="C538" s="11"/>
    </row>
    <row r="539" spans="1:3" s="12" customFormat="1" x14ac:dyDescent="0.25">
      <c r="A539" s="13"/>
      <c r="C539" s="11"/>
    </row>
    <row r="540" spans="1:3" s="12" customFormat="1" x14ac:dyDescent="0.25">
      <c r="A540" s="13"/>
      <c r="C540" s="11"/>
    </row>
    <row r="541" spans="1:3" s="12" customFormat="1" x14ac:dyDescent="0.25">
      <c r="A541" s="13"/>
      <c r="C541" s="11"/>
    </row>
    <row r="542" spans="1:3" s="12" customFormat="1" x14ac:dyDescent="0.25">
      <c r="A542" s="13"/>
      <c r="C542" s="11"/>
    </row>
    <row r="543" spans="1:3" s="12" customFormat="1" x14ac:dyDescent="0.25">
      <c r="A543" s="13"/>
      <c r="C543" s="11"/>
    </row>
    <row r="544" spans="1:3" s="12" customFormat="1" x14ac:dyDescent="0.25">
      <c r="A544" s="13"/>
      <c r="C544" s="11"/>
    </row>
    <row r="545" spans="1:3" s="12" customFormat="1" x14ac:dyDescent="0.25">
      <c r="A545" s="13"/>
      <c r="C545" s="11"/>
    </row>
    <row r="546" spans="1:3" s="12" customFormat="1" x14ac:dyDescent="0.25">
      <c r="A546" s="13"/>
      <c r="C546" s="11"/>
    </row>
    <row r="547" spans="1:3" s="12" customFormat="1" x14ac:dyDescent="0.25">
      <c r="A547" s="13"/>
      <c r="C547" s="11"/>
    </row>
    <row r="548" spans="1:3" s="12" customFormat="1" x14ac:dyDescent="0.25">
      <c r="A548" s="13"/>
      <c r="C548" s="11"/>
    </row>
    <row r="549" spans="1:3" s="12" customFormat="1" x14ac:dyDescent="0.25">
      <c r="A549" s="13"/>
      <c r="C549" s="11"/>
    </row>
    <row r="550" spans="1:3" s="12" customFormat="1" x14ac:dyDescent="0.25">
      <c r="A550" s="13"/>
      <c r="C550" s="11"/>
    </row>
    <row r="551" spans="1:3" s="12" customFormat="1" x14ac:dyDescent="0.25">
      <c r="A551" s="13"/>
      <c r="C551" s="11"/>
    </row>
    <row r="552" spans="1:3" s="12" customFormat="1" x14ac:dyDescent="0.25">
      <c r="A552" s="13"/>
      <c r="C552" s="11"/>
    </row>
    <row r="553" spans="1:3" s="12" customFormat="1" x14ac:dyDescent="0.25">
      <c r="A553" s="13"/>
      <c r="C553" s="11"/>
    </row>
    <row r="554" spans="1:3" s="12" customFormat="1" x14ac:dyDescent="0.25">
      <c r="A554" s="13"/>
      <c r="C554" s="11"/>
    </row>
    <row r="555" spans="1:3" s="12" customFormat="1" x14ac:dyDescent="0.25">
      <c r="A555" s="13"/>
      <c r="C555" s="11"/>
    </row>
    <row r="556" spans="1:3" s="12" customFormat="1" x14ac:dyDescent="0.25">
      <c r="A556" s="13"/>
      <c r="C556" s="11"/>
    </row>
    <row r="557" spans="1:3" s="12" customFormat="1" x14ac:dyDescent="0.25">
      <c r="A557" s="13"/>
      <c r="C557" s="11"/>
    </row>
    <row r="558" spans="1:3" s="12" customFormat="1" x14ac:dyDescent="0.25">
      <c r="A558" s="13"/>
      <c r="C558" s="11"/>
    </row>
    <row r="559" spans="1:3" s="12" customFormat="1" x14ac:dyDescent="0.25">
      <c r="A559" s="13"/>
      <c r="C559" s="11"/>
    </row>
    <row r="560" spans="1:3" s="12" customFormat="1" x14ac:dyDescent="0.25">
      <c r="A560" s="13"/>
      <c r="C560" s="11"/>
    </row>
    <row r="561" spans="1:3" s="12" customFormat="1" x14ac:dyDescent="0.25">
      <c r="A561" s="13"/>
      <c r="C561" s="11"/>
    </row>
    <row r="562" spans="1:3" s="12" customFormat="1" x14ac:dyDescent="0.25">
      <c r="A562" s="13"/>
      <c r="C562" s="11"/>
    </row>
    <row r="563" spans="1:3" s="12" customFormat="1" x14ac:dyDescent="0.25">
      <c r="A563" s="13"/>
      <c r="C563" s="11"/>
    </row>
    <row r="564" spans="1:3" s="12" customFormat="1" x14ac:dyDescent="0.25">
      <c r="A564" s="13"/>
      <c r="C564" s="11"/>
    </row>
    <row r="565" spans="1:3" s="12" customFormat="1" x14ac:dyDescent="0.25">
      <c r="A565" s="13"/>
      <c r="C565" s="11"/>
    </row>
    <row r="566" spans="1:3" s="12" customFormat="1" x14ac:dyDescent="0.25">
      <c r="A566" s="13"/>
      <c r="C566" s="11"/>
    </row>
    <row r="567" spans="1:3" s="12" customFormat="1" x14ac:dyDescent="0.25">
      <c r="A567" s="13"/>
      <c r="C567" s="11"/>
    </row>
    <row r="568" spans="1:3" s="12" customFormat="1" x14ac:dyDescent="0.25">
      <c r="A568" s="13"/>
      <c r="C568" s="11"/>
    </row>
    <row r="569" spans="1:3" s="12" customFormat="1" x14ac:dyDescent="0.25">
      <c r="A569" s="13"/>
      <c r="C569" s="11"/>
    </row>
    <row r="570" spans="1:3" s="12" customFormat="1" x14ac:dyDescent="0.25">
      <c r="A570" s="13"/>
      <c r="C570" s="11"/>
    </row>
    <row r="571" spans="1:3" s="12" customFormat="1" x14ac:dyDescent="0.25">
      <c r="A571" s="13"/>
      <c r="C571" s="11"/>
    </row>
    <row r="572" spans="1:3" s="12" customFormat="1" x14ac:dyDescent="0.25">
      <c r="A572" s="13"/>
      <c r="C572" s="11"/>
    </row>
    <row r="573" spans="1:3" s="12" customFormat="1" x14ac:dyDescent="0.25">
      <c r="A573" s="13"/>
      <c r="C573" s="11"/>
    </row>
    <row r="574" spans="1:3" s="12" customFormat="1" x14ac:dyDescent="0.25">
      <c r="A574" s="13"/>
      <c r="C574" s="11"/>
    </row>
    <row r="575" spans="1:3" s="12" customFormat="1" x14ac:dyDescent="0.25">
      <c r="A575" s="13"/>
      <c r="C575" s="11"/>
    </row>
    <row r="576" spans="1:3" s="12" customFormat="1" x14ac:dyDescent="0.25">
      <c r="A576" s="13"/>
      <c r="C576" s="11"/>
    </row>
    <row r="577" spans="1:3" s="12" customFormat="1" x14ac:dyDescent="0.25">
      <c r="A577" s="13"/>
      <c r="C577" s="11"/>
    </row>
    <row r="578" spans="1:3" s="12" customFormat="1" x14ac:dyDescent="0.25">
      <c r="A578" s="13"/>
      <c r="C578" s="11"/>
    </row>
    <row r="579" spans="1:3" s="12" customFormat="1" x14ac:dyDescent="0.25">
      <c r="A579" s="13"/>
      <c r="C579" s="11"/>
    </row>
    <row r="580" spans="1:3" s="12" customFormat="1" x14ac:dyDescent="0.25">
      <c r="A580" s="13"/>
      <c r="C580" s="11"/>
    </row>
    <row r="581" spans="1:3" s="12" customFormat="1" x14ac:dyDescent="0.25">
      <c r="A581" s="13"/>
      <c r="C581" s="11"/>
    </row>
    <row r="582" spans="1:3" s="12" customFormat="1" x14ac:dyDescent="0.25">
      <c r="A582" s="13"/>
      <c r="C582" s="11"/>
    </row>
    <row r="583" spans="1:3" s="12" customFormat="1" x14ac:dyDescent="0.25">
      <c r="A583" s="13"/>
      <c r="C583" s="11"/>
    </row>
    <row r="584" spans="1:3" s="12" customFormat="1" x14ac:dyDescent="0.25">
      <c r="A584" s="13"/>
      <c r="C584" s="11"/>
    </row>
    <row r="585" spans="1:3" s="12" customFormat="1" x14ac:dyDescent="0.25">
      <c r="A585" s="13"/>
      <c r="C585" s="11"/>
    </row>
    <row r="586" spans="1:3" s="12" customFormat="1" x14ac:dyDescent="0.25">
      <c r="A586" s="13"/>
      <c r="C586" s="11"/>
    </row>
    <row r="587" spans="1:3" s="12" customFormat="1" x14ac:dyDescent="0.25">
      <c r="A587" s="13"/>
      <c r="C587" s="11"/>
    </row>
    <row r="588" spans="1:3" s="12" customFormat="1" x14ac:dyDescent="0.25">
      <c r="A588" s="13"/>
      <c r="C588" s="11"/>
    </row>
    <row r="589" spans="1:3" s="12" customFormat="1" x14ac:dyDescent="0.25">
      <c r="A589" s="13"/>
      <c r="C589" s="11"/>
    </row>
    <row r="590" spans="1:3" s="12" customFormat="1" x14ac:dyDescent="0.25">
      <c r="A590" s="13"/>
      <c r="C590" s="11"/>
    </row>
    <row r="591" spans="1:3" s="12" customFormat="1" x14ac:dyDescent="0.25">
      <c r="A591" s="13"/>
      <c r="C591" s="11"/>
    </row>
    <row r="592" spans="1:3" s="12" customFormat="1" x14ac:dyDescent="0.25">
      <c r="A592" s="13"/>
      <c r="C592" s="11"/>
    </row>
    <row r="593" spans="1:3" s="12" customFormat="1" x14ac:dyDescent="0.25">
      <c r="A593" s="13"/>
      <c r="C593" s="11"/>
    </row>
    <row r="594" spans="1:3" s="12" customFormat="1" x14ac:dyDescent="0.25">
      <c r="A594" s="13"/>
      <c r="C594" s="11"/>
    </row>
    <row r="595" spans="1:3" s="12" customFormat="1" x14ac:dyDescent="0.25">
      <c r="A595" s="13"/>
      <c r="C595" s="11"/>
    </row>
    <row r="596" spans="1:3" s="12" customFormat="1" x14ac:dyDescent="0.25">
      <c r="A596" s="13"/>
      <c r="C596" s="11"/>
    </row>
    <row r="597" spans="1:3" s="12" customFormat="1" x14ac:dyDescent="0.25">
      <c r="A597" s="13"/>
      <c r="C597" s="11"/>
    </row>
    <row r="598" spans="1:3" s="12" customFormat="1" x14ac:dyDescent="0.25">
      <c r="A598" s="13"/>
      <c r="C598" s="11"/>
    </row>
    <row r="599" spans="1:3" s="12" customFormat="1" x14ac:dyDescent="0.25">
      <c r="A599" s="13"/>
      <c r="C599" s="11"/>
    </row>
    <row r="600" spans="1:3" s="12" customFormat="1" x14ac:dyDescent="0.25">
      <c r="A600" s="13"/>
      <c r="C600" s="11"/>
    </row>
    <row r="601" spans="1:3" s="12" customFormat="1" x14ac:dyDescent="0.25">
      <c r="A601" s="13"/>
      <c r="C601" s="11"/>
    </row>
    <row r="602" spans="1:3" s="12" customFormat="1" x14ac:dyDescent="0.25">
      <c r="A602" s="13"/>
      <c r="C602" s="11"/>
    </row>
    <row r="603" spans="1:3" s="12" customFormat="1" x14ac:dyDescent="0.25">
      <c r="A603" s="13"/>
      <c r="C603" s="11"/>
    </row>
    <row r="604" spans="1:3" s="12" customFormat="1" x14ac:dyDescent="0.25">
      <c r="A604" s="13"/>
      <c r="C604" s="11"/>
    </row>
    <row r="605" spans="1:3" s="12" customFormat="1" x14ac:dyDescent="0.25">
      <c r="A605" s="13"/>
      <c r="C605" s="11"/>
    </row>
    <row r="606" spans="1:3" s="12" customFormat="1" x14ac:dyDescent="0.25">
      <c r="A606" s="13"/>
      <c r="C606" s="11"/>
    </row>
    <row r="607" spans="1:3" s="12" customFormat="1" x14ac:dyDescent="0.25">
      <c r="A607" s="13"/>
      <c r="C607" s="11"/>
    </row>
    <row r="608" spans="1:3" s="12" customFormat="1" x14ac:dyDescent="0.25">
      <c r="A608" s="13"/>
      <c r="C608" s="11"/>
    </row>
    <row r="609" spans="1:3" s="12" customFormat="1" x14ac:dyDescent="0.25">
      <c r="A609" s="13"/>
      <c r="C609" s="11"/>
    </row>
    <row r="610" spans="1:3" s="12" customFormat="1" x14ac:dyDescent="0.25">
      <c r="A610" s="13"/>
      <c r="C610" s="11"/>
    </row>
    <row r="611" spans="1:3" s="12" customFormat="1" x14ac:dyDescent="0.25">
      <c r="A611" s="13"/>
      <c r="C611" s="11"/>
    </row>
    <row r="612" spans="1:3" s="12" customFormat="1" x14ac:dyDescent="0.25">
      <c r="A612" s="13"/>
      <c r="C612" s="11"/>
    </row>
    <row r="613" spans="1:3" s="12" customFormat="1" x14ac:dyDescent="0.25">
      <c r="A613" s="13"/>
      <c r="C613" s="11"/>
    </row>
    <row r="614" spans="1:3" s="12" customFormat="1" x14ac:dyDescent="0.25">
      <c r="A614" s="13"/>
      <c r="C614" s="11"/>
    </row>
    <row r="615" spans="1:3" s="12" customFormat="1" x14ac:dyDescent="0.25">
      <c r="A615" s="13"/>
      <c r="C615" s="11"/>
    </row>
    <row r="616" spans="1:3" s="12" customFormat="1" x14ac:dyDescent="0.25">
      <c r="A616" s="13"/>
      <c r="C616" s="11"/>
    </row>
    <row r="617" spans="1:3" s="12" customFormat="1" x14ac:dyDescent="0.25">
      <c r="A617" s="13"/>
      <c r="C617" s="11"/>
    </row>
    <row r="618" spans="1:3" s="12" customFormat="1" x14ac:dyDescent="0.25">
      <c r="A618" s="13"/>
      <c r="C618" s="11"/>
    </row>
    <row r="619" spans="1:3" s="12" customFormat="1" x14ac:dyDescent="0.25">
      <c r="A619" s="13"/>
      <c r="C619" s="11"/>
    </row>
    <row r="620" spans="1:3" s="12" customFormat="1" x14ac:dyDescent="0.25">
      <c r="A620" s="13"/>
      <c r="C620" s="11"/>
    </row>
    <row r="621" spans="1:3" s="12" customFormat="1" x14ac:dyDescent="0.25">
      <c r="A621" s="13"/>
      <c r="C621" s="11"/>
    </row>
    <row r="622" spans="1:3" s="12" customFormat="1" x14ac:dyDescent="0.25">
      <c r="A622" s="13"/>
      <c r="C622" s="11"/>
    </row>
    <row r="623" spans="1:3" s="12" customFormat="1" x14ac:dyDescent="0.25">
      <c r="A623" s="13"/>
      <c r="C623" s="11"/>
    </row>
    <row r="624" spans="1:3" s="12" customFormat="1" x14ac:dyDescent="0.25">
      <c r="A624" s="13"/>
      <c r="C624" s="11"/>
    </row>
    <row r="625" spans="1:3" s="12" customFormat="1" x14ac:dyDescent="0.25">
      <c r="A625" s="13"/>
      <c r="C625" s="11"/>
    </row>
    <row r="626" spans="1:3" s="12" customFormat="1" x14ac:dyDescent="0.25">
      <c r="A626" s="13"/>
      <c r="C626" s="11"/>
    </row>
    <row r="627" spans="1:3" s="12" customFormat="1" x14ac:dyDescent="0.25">
      <c r="A627" s="13"/>
      <c r="C627" s="11"/>
    </row>
    <row r="628" spans="1:3" s="12" customFormat="1" x14ac:dyDescent="0.25">
      <c r="A628" s="13"/>
      <c r="C628" s="11"/>
    </row>
    <row r="629" spans="1:3" s="12" customFormat="1" x14ac:dyDescent="0.25">
      <c r="A629" s="13"/>
      <c r="C629" s="11"/>
    </row>
    <row r="630" spans="1:3" s="12" customFormat="1" x14ac:dyDescent="0.25">
      <c r="A630" s="13"/>
      <c r="C630" s="11"/>
    </row>
    <row r="631" spans="1:3" s="12" customFormat="1" x14ac:dyDescent="0.25">
      <c r="A631" s="13"/>
      <c r="C631" s="11"/>
    </row>
    <row r="632" spans="1:3" s="12" customFormat="1" x14ac:dyDescent="0.25">
      <c r="A632" s="13"/>
      <c r="C632" s="11"/>
    </row>
    <row r="633" spans="1:3" s="12" customFormat="1" x14ac:dyDescent="0.25">
      <c r="A633" s="13"/>
      <c r="C633" s="11"/>
    </row>
    <row r="634" spans="1:3" s="12" customFormat="1" x14ac:dyDescent="0.25">
      <c r="A634" s="13"/>
      <c r="C634" s="11"/>
    </row>
    <row r="635" spans="1:3" s="12" customFormat="1" x14ac:dyDescent="0.25">
      <c r="A635" s="13"/>
      <c r="C635" s="11"/>
    </row>
    <row r="636" spans="1:3" s="12" customFormat="1" x14ac:dyDescent="0.25">
      <c r="A636" s="13"/>
      <c r="C636" s="11"/>
    </row>
    <row r="637" spans="1:3" s="12" customFormat="1" x14ac:dyDescent="0.25">
      <c r="A637" s="13"/>
      <c r="C637" s="11"/>
    </row>
    <row r="638" spans="1:3" s="12" customFormat="1" x14ac:dyDescent="0.25">
      <c r="A638" s="13"/>
      <c r="C638" s="11"/>
    </row>
    <row r="639" spans="1:3" s="12" customFormat="1" x14ac:dyDescent="0.25">
      <c r="A639" s="13"/>
      <c r="C639" s="11"/>
    </row>
    <row r="640" spans="1:3" s="12" customFormat="1" x14ac:dyDescent="0.25">
      <c r="A640" s="13"/>
      <c r="C640" s="11"/>
    </row>
    <row r="641" spans="1:3" s="12" customFormat="1" x14ac:dyDescent="0.25">
      <c r="A641" s="13"/>
      <c r="C641" s="11"/>
    </row>
    <row r="642" spans="1:3" s="12" customFormat="1" x14ac:dyDescent="0.25">
      <c r="A642" s="13"/>
      <c r="C642" s="11"/>
    </row>
    <row r="643" spans="1:3" s="12" customFormat="1" x14ac:dyDescent="0.25">
      <c r="A643" s="13"/>
      <c r="C643" s="11"/>
    </row>
    <row r="644" spans="1:3" s="12" customFormat="1" x14ac:dyDescent="0.25">
      <c r="A644" s="13"/>
      <c r="C644" s="11"/>
    </row>
    <row r="645" spans="1:3" s="12" customFormat="1" x14ac:dyDescent="0.25">
      <c r="A645" s="13"/>
      <c r="C645" s="11"/>
    </row>
    <row r="646" spans="1:3" s="12" customFormat="1" x14ac:dyDescent="0.25">
      <c r="A646" s="13"/>
      <c r="C646" s="11"/>
    </row>
    <row r="647" spans="1:3" s="12" customFormat="1" x14ac:dyDescent="0.25">
      <c r="A647" s="13"/>
      <c r="C647" s="11"/>
    </row>
    <row r="648" spans="1:3" s="12" customFormat="1" x14ac:dyDescent="0.25">
      <c r="A648" s="13"/>
      <c r="C648" s="11"/>
    </row>
    <row r="649" spans="1:3" s="12" customFormat="1" x14ac:dyDescent="0.25">
      <c r="A649" s="13"/>
      <c r="C649" s="11"/>
    </row>
    <row r="650" spans="1:3" s="12" customFormat="1" x14ac:dyDescent="0.25">
      <c r="A650" s="13"/>
      <c r="C650" s="11"/>
    </row>
    <row r="651" spans="1:3" s="12" customFormat="1" x14ac:dyDescent="0.25">
      <c r="A651" s="13"/>
      <c r="C651" s="11"/>
    </row>
    <row r="652" spans="1:3" s="12" customFormat="1" x14ac:dyDescent="0.25">
      <c r="A652" s="13"/>
      <c r="C652" s="11"/>
    </row>
    <row r="653" spans="1:3" s="12" customFormat="1" x14ac:dyDescent="0.25">
      <c r="A653" s="13"/>
      <c r="C653" s="11"/>
    </row>
    <row r="654" spans="1:3" s="12" customFormat="1" x14ac:dyDescent="0.25">
      <c r="A654" s="13"/>
      <c r="C654" s="11"/>
    </row>
    <row r="655" spans="1:3" s="12" customFormat="1" x14ac:dyDescent="0.25">
      <c r="A655" s="13"/>
      <c r="C655" s="11"/>
    </row>
    <row r="656" spans="1:3" s="12" customFormat="1" x14ac:dyDescent="0.25">
      <c r="A656" s="13"/>
      <c r="C656" s="11"/>
    </row>
    <row r="657" spans="1:3" s="12" customFormat="1" x14ac:dyDescent="0.25">
      <c r="A657" s="13"/>
      <c r="C657" s="11"/>
    </row>
    <row r="658" spans="1:3" s="12" customFormat="1" x14ac:dyDescent="0.25">
      <c r="A658" s="13"/>
      <c r="C658" s="11"/>
    </row>
    <row r="659" spans="1:3" s="12" customFormat="1" x14ac:dyDescent="0.25">
      <c r="A659" s="13"/>
      <c r="C659" s="11"/>
    </row>
    <row r="660" spans="1:3" s="12" customFormat="1" x14ac:dyDescent="0.25">
      <c r="A660" s="13"/>
      <c r="C660" s="11"/>
    </row>
    <row r="661" spans="1:3" s="12" customFormat="1" x14ac:dyDescent="0.25">
      <c r="A661" s="13"/>
      <c r="C661" s="11"/>
    </row>
    <row r="662" spans="1:3" s="12" customFormat="1" x14ac:dyDescent="0.25">
      <c r="A662" s="13"/>
      <c r="C662" s="11"/>
    </row>
    <row r="663" spans="1:3" s="12" customFormat="1" x14ac:dyDescent="0.25">
      <c r="A663" s="13"/>
      <c r="C663" s="11"/>
    </row>
    <row r="664" spans="1:3" s="12" customFormat="1" x14ac:dyDescent="0.25">
      <c r="A664" s="13"/>
      <c r="C664" s="11"/>
    </row>
    <row r="665" spans="1:3" s="12" customFormat="1" x14ac:dyDescent="0.25">
      <c r="A665" s="13"/>
      <c r="C665" s="11"/>
    </row>
    <row r="666" spans="1:3" s="12" customFormat="1" x14ac:dyDescent="0.25">
      <c r="A666" s="13"/>
      <c r="C666" s="11"/>
    </row>
    <row r="667" spans="1:3" s="12" customFormat="1" x14ac:dyDescent="0.25">
      <c r="A667" s="13"/>
      <c r="C667" s="11"/>
    </row>
    <row r="668" spans="1:3" s="12" customFormat="1" x14ac:dyDescent="0.25">
      <c r="A668" s="13"/>
      <c r="C668" s="11"/>
    </row>
    <row r="669" spans="1:3" s="12" customFormat="1" x14ac:dyDescent="0.25">
      <c r="A669" s="13"/>
      <c r="C669" s="11"/>
    </row>
    <row r="670" spans="1:3" s="12" customFormat="1" x14ac:dyDescent="0.25">
      <c r="A670" s="13"/>
      <c r="C670" s="11"/>
    </row>
    <row r="671" spans="1:3" s="12" customFormat="1" x14ac:dyDescent="0.25">
      <c r="A671" s="13"/>
      <c r="C671" s="11"/>
    </row>
    <row r="672" spans="1:3" s="12" customFormat="1" x14ac:dyDescent="0.25">
      <c r="A672" s="13"/>
      <c r="C672" s="11"/>
    </row>
    <row r="673" spans="1:3" s="12" customFormat="1" x14ac:dyDescent="0.25">
      <c r="A673" s="13"/>
      <c r="C673" s="11"/>
    </row>
    <row r="674" spans="1:3" s="12" customFormat="1" x14ac:dyDescent="0.25">
      <c r="A674" s="13"/>
      <c r="C674" s="11"/>
    </row>
    <row r="675" spans="1:3" s="12" customFormat="1" x14ac:dyDescent="0.25">
      <c r="A675" s="13"/>
      <c r="C675" s="11"/>
    </row>
    <row r="676" spans="1:3" s="12" customFormat="1" x14ac:dyDescent="0.25">
      <c r="A676" s="13"/>
      <c r="C676" s="11"/>
    </row>
    <row r="677" spans="1:3" s="12" customFormat="1" x14ac:dyDescent="0.25">
      <c r="A677" s="13"/>
      <c r="C677" s="11"/>
    </row>
    <row r="678" spans="1:3" s="12" customFormat="1" x14ac:dyDescent="0.25">
      <c r="A678" s="13"/>
      <c r="C678" s="11"/>
    </row>
    <row r="679" spans="1:3" s="12" customFormat="1" x14ac:dyDescent="0.25">
      <c r="A679" s="13"/>
      <c r="C679" s="11"/>
    </row>
    <row r="680" spans="1:3" s="12" customFormat="1" x14ac:dyDescent="0.25">
      <c r="A680" s="13"/>
      <c r="C680" s="11"/>
    </row>
    <row r="681" spans="1:3" s="12" customFormat="1" x14ac:dyDescent="0.25">
      <c r="A681" s="13"/>
      <c r="C681" s="11"/>
    </row>
    <row r="682" spans="1:3" s="12" customFormat="1" x14ac:dyDescent="0.25">
      <c r="A682" s="13"/>
      <c r="C682" s="11"/>
    </row>
    <row r="683" spans="1:3" s="12" customFormat="1" x14ac:dyDescent="0.25">
      <c r="A683" s="13"/>
      <c r="C683" s="11"/>
    </row>
    <row r="684" spans="1:3" s="12" customFormat="1" x14ac:dyDescent="0.25">
      <c r="A684" s="13"/>
      <c r="C684" s="11"/>
    </row>
    <row r="685" spans="1:3" s="12" customFormat="1" x14ac:dyDescent="0.25">
      <c r="A685" s="13"/>
      <c r="C685" s="11"/>
    </row>
    <row r="686" spans="1:3" s="12" customFormat="1" x14ac:dyDescent="0.25">
      <c r="A686" s="13"/>
      <c r="C686" s="11"/>
    </row>
    <row r="687" spans="1:3" s="12" customFormat="1" x14ac:dyDescent="0.25">
      <c r="A687" s="13"/>
      <c r="C687" s="11"/>
    </row>
    <row r="688" spans="1:3" s="12" customFormat="1" x14ac:dyDescent="0.25">
      <c r="A688" s="13"/>
      <c r="C688" s="11"/>
    </row>
    <row r="689" spans="1:3" s="12" customFormat="1" x14ac:dyDescent="0.25">
      <c r="A689" s="13"/>
      <c r="C689" s="11"/>
    </row>
    <row r="690" spans="1:3" s="12" customFormat="1" x14ac:dyDescent="0.25">
      <c r="A690" s="13"/>
      <c r="C690" s="11"/>
    </row>
    <row r="691" spans="1:3" s="12" customFormat="1" x14ac:dyDescent="0.25">
      <c r="A691" s="13"/>
      <c r="C691" s="11"/>
    </row>
    <row r="692" spans="1:3" s="12" customFormat="1" x14ac:dyDescent="0.25">
      <c r="A692" s="13"/>
      <c r="C692" s="11"/>
    </row>
    <row r="693" spans="1:3" s="12" customFormat="1" x14ac:dyDescent="0.25">
      <c r="A693" s="13"/>
      <c r="C693" s="11"/>
    </row>
    <row r="694" spans="1:3" s="12" customFormat="1" x14ac:dyDescent="0.25">
      <c r="A694" s="13"/>
      <c r="C694" s="11"/>
    </row>
    <row r="695" spans="1:3" s="12" customFormat="1" x14ac:dyDescent="0.25">
      <c r="A695" s="13"/>
      <c r="C695" s="11"/>
    </row>
    <row r="696" spans="1:3" s="12" customFormat="1" x14ac:dyDescent="0.25">
      <c r="A696" s="13"/>
      <c r="C696" s="11"/>
    </row>
    <row r="697" spans="1:3" s="12" customFormat="1" x14ac:dyDescent="0.25">
      <c r="A697" s="13"/>
      <c r="C697" s="11"/>
    </row>
    <row r="698" spans="1:3" s="12" customFormat="1" x14ac:dyDescent="0.25">
      <c r="A698" s="13"/>
      <c r="C698" s="11"/>
    </row>
    <row r="699" spans="1:3" s="12" customFormat="1" x14ac:dyDescent="0.25">
      <c r="A699" s="13"/>
      <c r="C699" s="11"/>
    </row>
    <row r="700" spans="1:3" s="12" customFormat="1" x14ac:dyDescent="0.25">
      <c r="A700" s="13"/>
      <c r="C700" s="11"/>
    </row>
    <row r="701" spans="1:3" s="12" customFormat="1" x14ac:dyDescent="0.25">
      <c r="A701" s="13"/>
      <c r="C701" s="11"/>
    </row>
    <row r="702" spans="1:3" s="12" customFormat="1" x14ac:dyDescent="0.25">
      <c r="A702" s="13"/>
      <c r="C702" s="11"/>
    </row>
    <row r="703" spans="1:3" s="12" customFormat="1" x14ac:dyDescent="0.25">
      <c r="A703" s="13"/>
      <c r="C703" s="11"/>
    </row>
    <row r="704" spans="1:3" s="12" customFormat="1" x14ac:dyDescent="0.25">
      <c r="A704" s="13"/>
      <c r="C704" s="11"/>
    </row>
    <row r="705" spans="1:3" s="12" customFormat="1" x14ac:dyDescent="0.25">
      <c r="A705" s="13"/>
      <c r="C705" s="11"/>
    </row>
    <row r="706" spans="1:3" s="12" customFormat="1" x14ac:dyDescent="0.25">
      <c r="A706" s="13"/>
      <c r="C706" s="11"/>
    </row>
    <row r="707" spans="1:3" s="12" customFormat="1" x14ac:dyDescent="0.25">
      <c r="A707" s="13"/>
      <c r="C707" s="11"/>
    </row>
    <row r="708" spans="1:3" s="12" customFormat="1" x14ac:dyDescent="0.25">
      <c r="A708" s="13"/>
      <c r="C708" s="11"/>
    </row>
    <row r="709" spans="1:3" s="12" customFormat="1" x14ac:dyDescent="0.25">
      <c r="A709" s="13"/>
      <c r="C709" s="11"/>
    </row>
    <row r="710" spans="1:3" s="12" customFormat="1" x14ac:dyDescent="0.25">
      <c r="A710" s="13"/>
      <c r="C710" s="11"/>
    </row>
    <row r="711" spans="1:3" s="12" customFormat="1" x14ac:dyDescent="0.25">
      <c r="A711" s="13"/>
      <c r="C711" s="11"/>
    </row>
    <row r="712" spans="1:3" s="12" customFormat="1" x14ac:dyDescent="0.25">
      <c r="A712" s="13"/>
      <c r="C712" s="11"/>
    </row>
    <row r="713" spans="1:3" s="12" customFormat="1" x14ac:dyDescent="0.25">
      <c r="A713" s="13"/>
      <c r="C713" s="11"/>
    </row>
    <row r="714" spans="1:3" s="12" customFormat="1" x14ac:dyDescent="0.25">
      <c r="A714" s="13"/>
      <c r="C714" s="11"/>
    </row>
    <row r="715" spans="1:3" s="12" customFormat="1" x14ac:dyDescent="0.25">
      <c r="A715" s="13"/>
      <c r="C715" s="11"/>
    </row>
    <row r="716" spans="1:3" s="12" customFormat="1" x14ac:dyDescent="0.25">
      <c r="A716" s="13"/>
      <c r="C716" s="11"/>
    </row>
    <row r="717" spans="1:3" s="12" customFormat="1" x14ac:dyDescent="0.25">
      <c r="A717" s="13"/>
      <c r="C717" s="11"/>
    </row>
    <row r="718" spans="1:3" s="12" customFormat="1" x14ac:dyDescent="0.25">
      <c r="A718" s="13"/>
      <c r="C718" s="11"/>
    </row>
    <row r="719" spans="1:3" s="12" customFormat="1" x14ac:dyDescent="0.25">
      <c r="A719" s="13"/>
      <c r="C719" s="11"/>
    </row>
    <row r="720" spans="1:3" s="12" customFormat="1" x14ac:dyDescent="0.25">
      <c r="A720" s="13"/>
      <c r="C720" s="11"/>
    </row>
    <row r="721" spans="1:3" s="12" customFormat="1" x14ac:dyDescent="0.25">
      <c r="A721" s="13"/>
      <c r="C721" s="11"/>
    </row>
    <row r="722" spans="1:3" s="12" customFormat="1" x14ac:dyDescent="0.25">
      <c r="A722" s="13"/>
      <c r="C722" s="11"/>
    </row>
    <row r="723" spans="1:3" s="12" customFormat="1" x14ac:dyDescent="0.25">
      <c r="A723" s="13"/>
      <c r="C723" s="11"/>
    </row>
    <row r="724" spans="1:3" s="12" customFormat="1" x14ac:dyDescent="0.25">
      <c r="A724" s="13"/>
      <c r="C724" s="11"/>
    </row>
    <row r="725" spans="1:3" s="12" customFormat="1" x14ac:dyDescent="0.25">
      <c r="A725" s="13"/>
      <c r="C725" s="11"/>
    </row>
    <row r="726" spans="1:3" s="12" customFormat="1" x14ac:dyDescent="0.25">
      <c r="A726" s="13"/>
      <c r="C726" s="11"/>
    </row>
    <row r="727" spans="1:3" s="12" customFormat="1" x14ac:dyDescent="0.25">
      <c r="A727" s="13"/>
      <c r="C727" s="11"/>
    </row>
    <row r="728" spans="1:3" s="12" customFormat="1" x14ac:dyDescent="0.25">
      <c r="A728" s="13"/>
      <c r="C728" s="11"/>
    </row>
    <row r="729" spans="1:3" s="12" customFormat="1" x14ac:dyDescent="0.25">
      <c r="A729" s="13"/>
      <c r="C729" s="11"/>
    </row>
    <row r="730" spans="1:3" s="12" customFormat="1" x14ac:dyDescent="0.25">
      <c r="A730" s="13"/>
      <c r="C730" s="11"/>
    </row>
    <row r="731" spans="1:3" s="12" customFormat="1" x14ac:dyDescent="0.25">
      <c r="A731" s="13"/>
      <c r="C731" s="11"/>
    </row>
    <row r="732" spans="1:3" s="12" customFormat="1" x14ac:dyDescent="0.25">
      <c r="A732" s="13"/>
      <c r="C732" s="11"/>
    </row>
    <row r="733" spans="1:3" s="12" customFormat="1" x14ac:dyDescent="0.25">
      <c r="A733" s="13"/>
      <c r="C733" s="11"/>
    </row>
    <row r="734" spans="1:3" s="12" customFormat="1" x14ac:dyDescent="0.25">
      <c r="A734" s="13"/>
      <c r="C734" s="11"/>
    </row>
    <row r="735" spans="1:3" s="12" customFormat="1" x14ac:dyDescent="0.25">
      <c r="A735" s="13"/>
      <c r="C735" s="11"/>
    </row>
    <row r="736" spans="1:3" s="12" customFormat="1" x14ac:dyDescent="0.25">
      <c r="A736" s="13"/>
      <c r="C736" s="11"/>
    </row>
    <row r="737" spans="1:3" s="12" customFormat="1" x14ac:dyDescent="0.25">
      <c r="A737" s="13"/>
      <c r="C737" s="11"/>
    </row>
    <row r="738" spans="1:3" s="12" customFormat="1" x14ac:dyDescent="0.25">
      <c r="A738" s="13"/>
      <c r="C738" s="11"/>
    </row>
    <row r="739" spans="1:3" s="12" customFormat="1" x14ac:dyDescent="0.25">
      <c r="A739" s="13"/>
      <c r="C739" s="11"/>
    </row>
    <row r="740" spans="1:3" s="12" customFormat="1" x14ac:dyDescent="0.25">
      <c r="A740" s="13"/>
      <c r="C740" s="11"/>
    </row>
    <row r="741" spans="1:3" s="12" customFormat="1" x14ac:dyDescent="0.25">
      <c r="A741" s="13"/>
      <c r="C741" s="11"/>
    </row>
    <row r="742" spans="1:3" s="12" customFormat="1" x14ac:dyDescent="0.25">
      <c r="A742" s="13"/>
      <c r="C742" s="11"/>
    </row>
    <row r="743" spans="1:3" s="12" customFormat="1" x14ac:dyDescent="0.25">
      <c r="A743" s="13"/>
      <c r="C743" s="11"/>
    </row>
    <row r="744" spans="1:3" s="12" customFormat="1" x14ac:dyDescent="0.25">
      <c r="A744" s="13"/>
      <c r="C744" s="11"/>
    </row>
    <row r="745" spans="1:3" s="12" customFormat="1" x14ac:dyDescent="0.25">
      <c r="A745" s="13"/>
      <c r="C745" s="11"/>
    </row>
    <row r="746" spans="1:3" s="12" customFormat="1" x14ac:dyDescent="0.25">
      <c r="A746" s="13"/>
      <c r="C746" s="11"/>
    </row>
    <row r="747" spans="1:3" s="12" customFormat="1" x14ac:dyDescent="0.25">
      <c r="A747" s="13"/>
      <c r="C747" s="11"/>
    </row>
    <row r="748" spans="1:3" s="12" customFormat="1" x14ac:dyDescent="0.25">
      <c r="A748" s="13"/>
      <c r="C748" s="11"/>
    </row>
    <row r="749" spans="1:3" s="12" customFormat="1" x14ac:dyDescent="0.25">
      <c r="A749" s="13"/>
      <c r="C749" s="11"/>
    </row>
    <row r="750" spans="1:3" s="12" customFormat="1" x14ac:dyDescent="0.25">
      <c r="A750" s="13"/>
      <c r="C750" s="11"/>
    </row>
    <row r="751" spans="1:3" s="12" customFormat="1" x14ac:dyDescent="0.25">
      <c r="A751" s="13"/>
      <c r="C751" s="11"/>
    </row>
    <row r="752" spans="1:3" s="12" customFormat="1" x14ac:dyDescent="0.25">
      <c r="A752" s="13"/>
      <c r="C752" s="11"/>
    </row>
    <row r="753" spans="1:3" s="12" customFormat="1" x14ac:dyDescent="0.25">
      <c r="A753" s="13"/>
      <c r="C753" s="11"/>
    </row>
    <row r="754" spans="1:3" s="12" customFormat="1" x14ac:dyDescent="0.25">
      <c r="A754" s="13"/>
      <c r="C754" s="11"/>
    </row>
    <row r="755" spans="1:3" s="12" customFormat="1" x14ac:dyDescent="0.25">
      <c r="A755" s="13"/>
      <c r="C755" s="11"/>
    </row>
    <row r="756" spans="1:3" s="12" customFormat="1" x14ac:dyDescent="0.25">
      <c r="A756" s="13"/>
      <c r="C756" s="11"/>
    </row>
    <row r="757" spans="1:3" s="12" customFormat="1" x14ac:dyDescent="0.25">
      <c r="A757" s="13"/>
      <c r="C757" s="11"/>
    </row>
    <row r="758" spans="1:3" s="12" customFormat="1" x14ac:dyDescent="0.25">
      <c r="A758" s="13"/>
      <c r="C758" s="11"/>
    </row>
    <row r="759" spans="1:3" s="12" customFormat="1" x14ac:dyDescent="0.25">
      <c r="A759" s="13"/>
      <c r="C759" s="11"/>
    </row>
    <row r="760" spans="1:3" s="12" customFormat="1" x14ac:dyDescent="0.25">
      <c r="A760" s="13"/>
      <c r="C760" s="11"/>
    </row>
    <row r="761" spans="1:3" s="12" customFormat="1" x14ac:dyDescent="0.25">
      <c r="A761" s="13"/>
      <c r="C761" s="11"/>
    </row>
    <row r="762" spans="1:3" s="12" customFormat="1" x14ac:dyDescent="0.25">
      <c r="A762" s="13"/>
      <c r="C762" s="11"/>
    </row>
    <row r="763" spans="1:3" s="12" customFormat="1" x14ac:dyDescent="0.25">
      <c r="A763" s="13"/>
      <c r="C763" s="11"/>
    </row>
    <row r="764" spans="1:3" s="12" customFormat="1" x14ac:dyDescent="0.25">
      <c r="A764" s="13"/>
      <c r="C764" s="11"/>
    </row>
    <row r="765" spans="1:3" s="12" customFormat="1" x14ac:dyDescent="0.25">
      <c r="A765" s="13"/>
      <c r="C765" s="11"/>
    </row>
    <row r="766" spans="1:3" s="12" customFormat="1" x14ac:dyDescent="0.25">
      <c r="A766" s="13"/>
      <c r="C766" s="11"/>
    </row>
    <row r="767" spans="1:3" s="12" customFormat="1" x14ac:dyDescent="0.25">
      <c r="A767" s="13"/>
      <c r="C767" s="11"/>
    </row>
    <row r="768" spans="1:3" s="12" customFormat="1" x14ac:dyDescent="0.25">
      <c r="A768" s="13"/>
      <c r="C768" s="11"/>
    </row>
    <row r="769" spans="1:3" s="12" customFormat="1" x14ac:dyDescent="0.25">
      <c r="A769" s="13"/>
      <c r="C769" s="11"/>
    </row>
    <row r="770" spans="1:3" s="12" customFormat="1" x14ac:dyDescent="0.25">
      <c r="A770" s="13"/>
      <c r="C770" s="11"/>
    </row>
    <row r="771" spans="1:3" s="12" customFormat="1" x14ac:dyDescent="0.25">
      <c r="A771" s="13"/>
      <c r="C771" s="11"/>
    </row>
    <row r="772" spans="1:3" s="12" customFormat="1" x14ac:dyDescent="0.25">
      <c r="A772" s="13"/>
      <c r="C772" s="11"/>
    </row>
    <row r="773" spans="1:3" s="12" customFormat="1" x14ac:dyDescent="0.25">
      <c r="A773" s="13"/>
      <c r="C773" s="11"/>
    </row>
    <row r="774" spans="1:3" s="12" customFormat="1" x14ac:dyDescent="0.25">
      <c r="A774" s="13"/>
      <c r="C774" s="11"/>
    </row>
    <row r="775" spans="1:3" s="12" customFormat="1" x14ac:dyDescent="0.25">
      <c r="A775" s="13"/>
      <c r="C775" s="11"/>
    </row>
    <row r="776" spans="1:3" s="12" customFormat="1" x14ac:dyDescent="0.25">
      <c r="A776" s="13"/>
      <c r="C776" s="11"/>
    </row>
    <row r="777" spans="1:3" s="12" customFormat="1" x14ac:dyDescent="0.25">
      <c r="A777" s="13"/>
      <c r="C777" s="11"/>
    </row>
    <row r="778" spans="1:3" s="12" customFormat="1" x14ac:dyDescent="0.25">
      <c r="A778" s="13"/>
      <c r="C778" s="11"/>
    </row>
    <row r="779" spans="1:3" s="12" customFormat="1" x14ac:dyDescent="0.25">
      <c r="A779" s="13"/>
      <c r="C779" s="11"/>
    </row>
    <row r="780" spans="1:3" s="12" customFormat="1" x14ac:dyDescent="0.25">
      <c r="A780" s="13"/>
      <c r="C780" s="11"/>
    </row>
    <row r="781" spans="1:3" s="12" customFormat="1" x14ac:dyDescent="0.25">
      <c r="A781" s="13"/>
      <c r="C781" s="11"/>
    </row>
    <row r="782" spans="1:3" s="12" customFormat="1" x14ac:dyDescent="0.25">
      <c r="A782" s="13"/>
      <c r="C782" s="11"/>
    </row>
    <row r="783" spans="1:3" s="12" customFormat="1" x14ac:dyDescent="0.25">
      <c r="A783" s="13"/>
      <c r="C783" s="11"/>
    </row>
    <row r="784" spans="1:3" s="12" customFormat="1" x14ac:dyDescent="0.25">
      <c r="A784" s="13"/>
      <c r="C784" s="11"/>
    </row>
    <row r="785" spans="1:3" s="12" customFormat="1" x14ac:dyDescent="0.25">
      <c r="A785" s="13"/>
      <c r="C785" s="11"/>
    </row>
    <row r="786" spans="1:3" s="12" customFormat="1" x14ac:dyDescent="0.25">
      <c r="A786" s="13"/>
      <c r="C786" s="11"/>
    </row>
    <row r="787" spans="1:3" s="12" customFormat="1" x14ac:dyDescent="0.25">
      <c r="A787" s="13"/>
      <c r="C787" s="11"/>
    </row>
    <row r="788" spans="1:3" s="12" customFormat="1" x14ac:dyDescent="0.25">
      <c r="A788" s="13"/>
      <c r="C788" s="11"/>
    </row>
    <row r="789" spans="1:3" s="12" customFormat="1" x14ac:dyDescent="0.25">
      <c r="A789" s="13"/>
      <c r="C789" s="11"/>
    </row>
    <row r="790" spans="1:3" s="12" customFormat="1" x14ac:dyDescent="0.25">
      <c r="A790" s="13"/>
      <c r="C790" s="11"/>
    </row>
    <row r="791" spans="1:3" s="12" customFormat="1" x14ac:dyDescent="0.25">
      <c r="A791" s="13"/>
      <c r="C791" s="11"/>
    </row>
    <row r="792" spans="1:3" s="12" customFormat="1" x14ac:dyDescent="0.25">
      <c r="A792" s="13"/>
      <c r="C792" s="11"/>
    </row>
    <row r="793" spans="1:3" s="12" customFormat="1" x14ac:dyDescent="0.25">
      <c r="A793" s="13"/>
      <c r="C793" s="11"/>
    </row>
    <row r="794" spans="1:3" s="12" customFormat="1" x14ac:dyDescent="0.25">
      <c r="A794" s="13"/>
      <c r="C794" s="11"/>
    </row>
    <row r="795" spans="1:3" s="12" customFormat="1" x14ac:dyDescent="0.25">
      <c r="A795" s="13"/>
      <c r="C795" s="11"/>
    </row>
    <row r="796" spans="1:3" s="12" customFormat="1" x14ac:dyDescent="0.25">
      <c r="A796" s="13"/>
      <c r="C796" s="11"/>
    </row>
    <row r="797" spans="1:3" s="12" customFormat="1" x14ac:dyDescent="0.25">
      <c r="A797" s="13"/>
      <c r="C797" s="11"/>
    </row>
    <row r="798" spans="1:3" s="12" customFormat="1" x14ac:dyDescent="0.25">
      <c r="A798" s="13"/>
      <c r="C798" s="11"/>
    </row>
    <row r="799" spans="1:3" s="12" customFormat="1" x14ac:dyDescent="0.25">
      <c r="A799" s="13"/>
      <c r="C799" s="11"/>
    </row>
    <row r="800" spans="1:3" s="12" customFormat="1" x14ac:dyDescent="0.25">
      <c r="A800" s="13"/>
      <c r="C800" s="11"/>
    </row>
    <row r="801" spans="1:3" s="12" customFormat="1" x14ac:dyDescent="0.25">
      <c r="A801" s="13"/>
      <c r="C801" s="11"/>
    </row>
    <row r="802" spans="1:3" s="12" customFormat="1" x14ac:dyDescent="0.25">
      <c r="A802" s="13"/>
      <c r="C802" s="11"/>
    </row>
    <row r="803" spans="1:3" s="12" customFormat="1" x14ac:dyDescent="0.25">
      <c r="A803" s="13"/>
      <c r="C803" s="11"/>
    </row>
    <row r="804" spans="1:3" s="12" customFormat="1" x14ac:dyDescent="0.25">
      <c r="A804" s="13"/>
      <c r="C804" s="11"/>
    </row>
    <row r="805" spans="1:3" s="12" customFormat="1" x14ac:dyDescent="0.25">
      <c r="A805" s="13"/>
      <c r="C805" s="11"/>
    </row>
    <row r="806" spans="1:3" s="12" customFormat="1" x14ac:dyDescent="0.25">
      <c r="A806" s="13"/>
      <c r="C806" s="11"/>
    </row>
    <row r="807" spans="1:3" s="12" customFormat="1" x14ac:dyDescent="0.25">
      <c r="A807" s="13"/>
      <c r="C807" s="11"/>
    </row>
    <row r="808" spans="1:3" s="12" customFormat="1" x14ac:dyDescent="0.25">
      <c r="A808" s="13"/>
      <c r="C808" s="11"/>
    </row>
    <row r="809" spans="1:3" s="12" customFormat="1" x14ac:dyDescent="0.25">
      <c r="A809" s="13"/>
      <c r="C809" s="11"/>
    </row>
    <row r="810" spans="1:3" s="12" customFormat="1" x14ac:dyDescent="0.25">
      <c r="A810" s="13"/>
      <c r="C810" s="11"/>
    </row>
    <row r="811" spans="1:3" s="12" customFormat="1" x14ac:dyDescent="0.25">
      <c r="A811" s="13"/>
      <c r="C811" s="11"/>
    </row>
    <row r="812" spans="1:3" s="12" customFormat="1" x14ac:dyDescent="0.25">
      <c r="A812" s="13"/>
      <c r="C812" s="11"/>
    </row>
    <row r="813" spans="1:3" s="12" customFormat="1" x14ac:dyDescent="0.25">
      <c r="A813" s="13"/>
      <c r="C813" s="11"/>
    </row>
    <row r="814" spans="1:3" s="12" customFormat="1" x14ac:dyDescent="0.25">
      <c r="A814" s="13"/>
      <c r="C814" s="11"/>
    </row>
    <row r="815" spans="1:3" s="12" customFormat="1" x14ac:dyDescent="0.25">
      <c r="A815" s="13"/>
      <c r="C815" s="11"/>
    </row>
    <row r="816" spans="1:3" s="12" customFormat="1" x14ac:dyDescent="0.25">
      <c r="A816" s="13"/>
      <c r="C816" s="11"/>
    </row>
    <row r="817" spans="1:3" s="12" customFormat="1" x14ac:dyDescent="0.25">
      <c r="A817" s="13"/>
      <c r="C817" s="11"/>
    </row>
    <row r="818" spans="1:3" s="12" customFormat="1" x14ac:dyDescent="0.25">
      <c r="A818" s="13"/>
      <c r="C818" s="11"/>
    </row>
    <row r="819" spans="1:3" s="12" customFormat="1" x14ac:dyDescent="0.25">
      <c r="A819" s="13"/>
      <c r="C819" s="11"/>
    </row>
    <row r="820" spans="1:3" s="12" customFormat="1" x14ac:dyDescent="0.25">
      <c r="A820" s="13"/>
      <c r="C820" s="11"/>
    </row>
    <row r="821" spans="1:3" s="12" customFormat="1" x14ac:dyDescent="0.25">
      <c r="A821" s="13"/>
      <c r="C821" s="11"/>
    </row>
    <row r="822" spans="1:3" s="12" customFormat="1" x14ac:dyDescent="0.25">
      <c r="A822" s="13"/>
      <c r="C822" s="11"/>
    </row>
    <row r="823" spans="1:3" s="12" customFormat="1" x14ac:dyDescent="0.25">
      <c r="A823" s="13"/>
      <c r="C823" s="11"/>
    </row>
    <row r="824" spans="1:3" s="12" customFormat="1" x14ac:dyDescent="0.25">
      <c r="A824" s="13"/>
      <c r="C824" s="11"/>
    </row>
    <row r="825" spans="1:3" s="12" customFormat="1" x14ac:dyDescent="0.25">
      <c r="A825" s="13"/>
      <c r="C825" s="11"/>
    </row>
    <row r="826" spans="1:3" s="12" customFormat="1" x14ac:dyDescent="0.25">
      <c r="A826" s="13"/>
      <c r="C826" s="11"/>
    </row>
    <row r="827" spans="1:3" s="12" customFormat="1" x14ac:dyDescent="0.25">
      <c r="A827" s="13"/>
      <c r="C827" s="11"/>
    </row>
    <row r="828" spans="1:3" s="12" customFormat="1" x14ac:dyDescent="0.25">
      <c r="A828" s="13"/>
      <c r="C828" s="11"/>
    </row>
    <row r="829" spans="1:3" s="12" customFormat="1" x14ac:dyDescent="0.25">
      <c r="A829" s="13"/>
      <c r="C829" s="11"/>
    </row>
    <row r="830" spans="1:3" s="12" customFormat="1" x14ac:dyDescent="0.25">
      <c r="A830" s="13"/>
      <c r="C830" s="11"/>
    </row>
    <row r="831" spans="1:3" s="12" customFormat="1" x14ac:dyDescent="0.25">
      <c r="A831" s="13"/>
      <c r="C831" s="11"/>
    </row>
    <row r="832" spans="1:3" s="12" customFormat="1" x14ac:dyDescent="0.25">
      <c r="A832" s="13"/>
      <c r="C832" s="11"/>
    </row>
    <row r="833" spans="1:3" s="12" customFormat="1" x14ac:dyDescent="0.25">
      <c r="A833" s="13"/>
      <c r="C833" s="11"/>
    </row>
    <row r="834" spans="1:3" s="12" customFormat="1" x14ac:dyDescent="0.25">
      <c r="A834" s="13"/>
      <c r="C834" s="11"/>
    </row>
    <row r="835" spans="1:3" s="12" customFormat="1" x14ac:dyDescent="0.25">
      <c r="A835" s="13"/>
      <c r="C835" s="11"/>
    </row>
    <row r="836" spans="1:3" s="12" customFormat="1" x14ac:dyDescent="0.25">
      <c r="A836" s="13"/>
      <c r="C836" s="11"/>
    </row>
    <row r="837" spans="1:3" s="12" customFormat="1" x14ac:dyDescent="0.25">
      <c r="A837" s="13"/>
      <c r="C837" s="11"/>
    </row>
    <row r="838" spans="1:3" s="12" customFormat="1" x14ac:dyDescent="0.25">
      <c r="A838" s="13"/>
      <c r="C838" s="11"/>
    </row>
    <row r="839" spans="1:3" s="12" customFormat="1" x14ac:dyDescent="0.25">
      <c r="A839" s="13"/>
      <c r="C839" s="11"/>
    </row>
    <row r="840" spans="1:3" s="12" customFormat="1" x14ac:dyDescent="0.25">
      <c r="A840" s="13"/>
      <c r="C840" s="11"/>
    </row>
    <row r="841" spans="1:3" s="12" customFormat="1" x14ac:dyDescent="0.25">
      <c r="A841" s="13"/>
      <c r="C841" s="11"/>
    </row>
    <row r="842" spans="1:3" s="12" customFormat="1" x14ac:dyDescent="0.25">
      <c r="A842" s="13"/>
      <c r="C842" s="11"/>
    </row>
    <row r="843" spans="1:3" s="12" customFormat="1" x14ac:dyDescent="0.25">
      <c r="A843" s="13"/>
      <c r="C843" s="11"/>
    </row>
    <row r="844" spans="1:3" s="12" customFormat="1" x14ac:dyDescent="0.25">
      <c r="A844" s="13"/>
      <c r="C844" s="11"/>
    </row>
    <row r="845" spans="1:3" s="12" customFormat="1" x14ac:dyDescent="0.25">
      <c r="A845" s="13"/>
      <c r="C845" s="11"/>
    </row>
    <row r="846" spans="1:3" s="12" customFormat="1" x14ac:dyDescent="0.25">
      <c r="A846" s="13"/>
      <c r="C846" s="11"/>
    </row>
    <row r="847" spans="1:3" s="12" customFormat="1" x14ac:dyDescent="0.25">
      <c r="A847" s="13"/>
      <c r="C847" s="11"/>
    </row>
    <row r="848" spans="1:3" s="12" customFormat="1" x14ac:dyDescent="0.25">
      <c r="A848" s="13"/>
      <c r="C848" s="11"/>
    </row>
    <row r="849" spans="1:3" s="12" customFormat="1" x14ac:dyDescent="0.25">
      <c r="A849" s="13"/>
      <c r="C849" s="11"/>
    </row>
    <row r="850" spans="1:3" s="12" customFormat="1" x14ac:dyDescent="0.25">
      <c r="A850" s="13"/>
      <c r="C850" s="11"/>
    </row>
    <row r="851" spans="1:3" s="12" customFormat="1" x14ac:dyDescent="0.25">
      <c r="A851" s="13"/>
      <c r="C851" s="11"/>
    </row>
    <row r="852" spans="1:3" s="12" customFormat="1" x14ac:dyDescent="0.25">
      <c r="A852" s="13"/>
      <c r="C852" s="11"/>
    </row>
    <row r="853" spans="1:3" s="12" customFormat="1" x14ac:dyDescent="0.25">
      <c r="A853" s="13"/>
      <c r="C853" s="11"/>
    </row>
    <row r="854" spans="1:3" s="12" customFormat="1" x14ac:dyDescent="0.25">
      <c r="A854" s="13"/>
      <c r="C854" s="11"/>
    </row>
    <row r="855" spans="1:3" s="12" customFormat="1" x14ac:dyDescent="0.25">
      <c r="A855" s="13"/>
      <c r="C855" s="11"/>
    </row>
    <row r="856" spans="1:3" s="12" customFormat="1" x14ac:dyDescent="0.25">
      <c r="A856" s="13"/>
      <c r="C856" s="11"/>
    </row>
    <row r="857" spans="1:3" s="12" customFormat="1" x14ac:dyDescent="0.25">
      <c r="A857" s="13"/>
      <c r="C857" s="11"/>
    </row>
    <row r="858" spans="1:3" s="12" customFormat="1" x14ac:dyDescent="0.25">
      <c r="A858" s="13"/>
      <c r="C858" s="11"/>
    </row>
    <row r="859" spans="1:3" s="12" customFormat="1" x14ac:dyDescent="0.25">
      <c r="A859" s="13"/>
      <c r="C859" s="11"/>
    </row>
    <row r="860" spans="1:3" s="12" customFormat="1" x14ac:dyDescent="0.25">
      <c r="A860" s="13"/>
      <c r="C860" s="11"/>
    </row>
    <row r="861" spans="1:3" s="12" customFormat="1" x14ac:dyDescent="0.25">
      <c r="A861" s="13"/>
      <c r="C861" s="11"/>
    </row>
    <row r="862" spans="1:3" s="12" customFormat="1" x14ac:dyDescent="0.25">
      <c r="A862" s="13"/>
      <c r="C862" s="11"/>
    </row>
    <row r="863" spans="1:3" s="12" customFormat="1" x14ac:dyDescent="0.25">
      <c r="A863" s="13"/>
      <c r="C863" s="11"/>
    </row>
    <row r="864" spans="1:3" s="12" customFormat="1" x14ac:dyDescent="0.25">
      <c r="A864" s="13"/>
      <c r="C864" s="11"/>
    </row>
    <row r="865" spans="1:3" s="12" customFormat="1" x14ac:dyDescent="0.25">
      <c r="A865" s="13"/>
      <c r="C865" s="11"/>
    </row>
    <row r="866" spans="1:3" s="12" customFormat="1" x14ac:dyDescent="0.25">
      <c r="A866" s="13"/>
      <c r="C866" s="11"/>
    </row>
    <row r="867" spans="1:3" s="12" customFormat="1" x14ac:dyDescent="0.25">
      <c r="A867" s="13"/>
      <c r="C867" s="11"/>
    </row>
    <row r="868" spans="1:3" s="12" customFormat="1" x14ac:dyDescent="0.25">
      <c r="A868" s="13"/>
      <c r="C868" s="11"/>
    </row>
    <row r="869" spans="1:3" s="12" customFormat="1" x14ac:dyDescent="0.25">
      <c r="A869" s="13"/>
      <c r="C869" s="11"/>
    </row>
    <row r="870" spans="1:3" s="12" customFormat="1" x14ac:dyDescent="0.25">
      <c r="A870" s="13"/>
      <c r="C870" s="11"/>
    </row>
    <row r="871" spans="1:3" s="12" customFormat="1" x14ac:dyDescent="0.25">
      <c r="A871" s="13"/>
      <c r="C871" s="11"/>
    </row>
    <row r="872" spans="1:3" s="12" customFormat="1" x14ac:dyDescent="0.25">
      <c r="A872" s="13"/>
      <c r="C872" s="11"/>
    </row>
    <row r="873" spans="1:3" s="12" customFormat="1" x14ac:dyDescent="0.25">
      <c r="A873" s="13"/>
      <c r="C873" s="11"/>
    </row>
    <row r="874" spans="1:3" s="12" customFormat="1" x14ac:dyDescent="0.25">
      <c r="A874" s="13"/>
      <c r="C874" s="11"/>
    </row>
    <row r="875" spans="1:3" s="12" customFormat="1" x14ac:dyDescent="0.25">
      <c r="A875" s="13"/>
      <c r="C875" s="11"/>
    </row>
    <row r="876" spans="1:3" s="12" customFormat="1" x14ac:dyDescent="0.25">
      <c r="A876" s="13"/>
      <c r="C876" s="11"/>
    </row>
    <row r="877" spans="1:3" s="12" customFormat="1" x14ac:dyDescent="0.25">
      <c r="A877" s="13"/>
      <c r="C877" s="11"/>
    </row>
    <row r="878" spans="1:3" s="12" customFormat="1" x14ac:dyDescent="0.25">
      <c r="A878" s="13"/>
      <c r="C878" s="11"/>
    </row>
    <row r="879" spans="1:3" s="12" customFormat="1" x14ac:dyDescent="0.25">
      <c r="A879" s="13"/>
      <c r="C879" s="11"/>
    </row>
    <row r="880" spans="1:3" s="12" customFormat="1" x14ac:dyDescent="0.25">
      <c r="A880" s="13"/>
      <c r="C880" s="11"/>
    </row>
    <row r="881" spans="1:3" s="12" customFormat="1" x14ac:dyDescent="0.25">
      <c r="A881" s="13"/>
      <c r="C881" s="11"/>
    </row>
    <row r="882" spans="1:3" s="12" customFormat="1" x14ac:dyDescent="0.25">
      <c r="A882" s="13"/>
      <c r="C882" s="11"/>
    </row>
    <row r="883" spans="1:3" s="12" customFormat="1" x14ac:dyDescent="0.25">
      <c r="A883" s="13"/>
      <c r="C883" s="11"/>
    </row>
    <row r="884" spans="1:3" s="12" customFormat="1" x14ac:dyDescent="0.25">
      <c r="A884" s="13"/>
      <c r="C884" s="11"/>
    </row>
    <row r="885" spans="1:3" s="12" customFormat="1" x14ac:dyDescent="0.25">
      <c r="A885" s="13"/>
      <c r="C885" s="11"/>
    </row>
    <row r="886" spans="1:3" s="12" customFormat="1" x14ac:dyDescent="0.25">
      <c r="A886" s="13"/>
      <c r="C886" s="11"/>
    </row>
    <row r="887" spans="1:3" s="12" customFormat="1" x14ac:dyDescent="0.25">
      <c r="A887" s="13"/>
      <c r="C887" s="11"/>
    </row>
    <row r="888" spans="1:3" s="12" customFormat="1" x14ac:dyDescent="0.25">
      <c r="A888" s="13"/>
      <c r="C888" s="11"/>
    </row>
    <row r="889" spans="1:3" s="12" customFormat="1" x14ac:dyDescent="0.25">
      <c r="A889" s="13"/>
      <c r="C889" s="11"/>
    </row>
    <row r="890" spans="1:3" s="12" customFormat="1" x14ac:dyDescent="0.25">
      <c r="A890" s="13"/>
      <c r="C890" s="11"/>
    </row>
    <row r="891" spans="1:3" s="12" customFormat="1" x14ac:dyDescent="0.25">
      <c r="A891" s="13"/>
      <c r="C891" s="11"/>
    </row>
    <row r="892" spans="1:3" s="12" customFormat="1" x14ac:dyDescent="0.25">
      <c r="A892" s="13"/>
      <c r="C892" s="11"/>
    </row>
    <row r="893" spans="1:3" s="12" customFormat="1" x14ac:dyDescent="0.25">
      <c r="A893" s="13"/>
      <c r="C893" s="11"/>
    </row>
    <row r="894" spans="1:3" s="12" customFormat="1" x14ac:dyDescent="0.25">
      <c r="A894" s="13"/>
      <c r="C894" s="11"/>
    </row>
    <row r="895" spans="1:3" s="12" customFormat="1" x14ac:dyDescent="0.25">
      <c r="A895" s="13"/>
      <c r="C895" s="11"/>
    </row>
    <row r="896" spans="1:3" s="12" customFormat="1" x14ac:dyDescent="0.25">
      <c r="A896" s="13"/>
      <c r="C896" s="11"/>
    </row>
    <row r="897" spans="1:3" s="12" customFormat="1" x14ac:dyDescent="0.25">
      <c r="A897" s="13"/>
      <c r="C897" s="11"/>
    </row>
    <row r="898" spans="1:3" s="12" customFormat="1" x14ac:dyDescent="0.25">
      <c r="A898" s="13"/>
      <c r="C898" s="11"/>
    </row>
    <row r="899" spans="1:3" s="12" customFormat="1" x14ac:dyDescent="0.25">
      <c r="A899" s="13"/>
      <c r="C899" s="11"/>
    </row>
    <row r="900" spans="1:3" s="12" customFormat="1" x14ac:dyDescent="0.25">
      <c r="A900" s="13"/>
      <c r="C900" s="11"/>
    </row>
    <row r="901" spans="1:3" s="12" customFormat="1" x14ac:dyDescent="0.25">
      <c r="A901" s="13"/>
      <c r="C901" s="11"/>
    </row>
    <row r="902" spans="1:3" s="12" customFormat="1" x14ac:dyDescent="0.25">
      <c r="A902" s="13"/>
      <c r="C902" s="11"/>
    </row>
    <row r="903" spans="1:3" s="12" customFormat="1" x14ac:dyDescent="0.25">
      <c r="A903" s="13"/>
      <c r="C903" s="11"/>
    </row>
    <row r="904" spans="1:3" s="12" customFormat="1" x14ac:dyDescent="0.25">
      <c r="A904" s="13"/>
      <c r="C904" s="11"/>
    </row>
    <row r="905" spans="1:3" s="12" customFormat="1" x14ac:dyDescent="0.25">
      <c r="A905" s="13"/>
      <c r="C905" s="11"/>
    </row>
    <row r="906" spans="1:3" s="12" customFormat="1" x14ac:dyDescent="0.25">
      <c r="A906" s="13"/>
      <c r="C906" s="11"/>
    </row>
    <row r="907" spans="1:3" s="12" customFormat="1" x14ac:dyDescent="0.25">
      <c r="A907" s="13"/>
      <c r="C907" s="11"/>
    </row>
    <row r="908" spans="1:3" s="12" customFormat="1" x14ac:dyDescent="0.25">
      <c r="A908" s="13"/>
      <c r="C908" s="11"/>
    </row>
    <row r="909" spans="1:3" s="12" customFormat="1" x14ac:dyDescent="0.25">
      <c r="A909" s="13"/>
      <c r="C909" s="11"/>
    </row>
    <row r="910" spans="1:3" s="12" customFormat="1" x14ac:dyDescent="0.25">
      <c r="A910" s="13"/>
      <c r="C910" s="11"/>
    </row>
    <row r="911" spans="1:3" s="12" customFormat="1" x14ac:dyDescent="0.25">
      <c r="A911" s="13"/>
      <c r="C911" s="11"/>
    </row>
    <row r="912" spans="1:3" s="12" customFormat="1" x14ac:dyDescent="0.25">
      <c r="A912" s="13"/>
      <c r="C912" s="11"/>
    </row>
    <row r="913" spans="1:3" s="12" customFormat="1" x14ac:dyDescent="0.25">
      <c r="A913" s="13"/>
      <c r="C913" s="11"/>
    </row>
    <row r="914" spans="1:3" s="12" customFormat="1" x14ac:dyDescent="0.25">
      <c r="A914" s="13"/>
      <c r="C914" s="11"/>
    </row>
    <row r="915" spans="1:3" s="12" customFormat="1" x14ac:dyDescent="0.25">
      <c r="A915" s="13"/>
      <c r="C915" s="11"/>
    </row>
    <row r="916" spans="1:3" s="12" customFormat="1" x14ac:dyDescent="0.25">
      <c r="A916" s="13"/>
      <c r="C916" s="11"/>
    </row>
    <row r="917" spans="1:3" s="12" customFormat="1" x14ac:dyDescent="0.25">
      <c r="A917" s="13"/>
      <c r="C917" s="11"/>
    </row>
    <row r="918" spans="1:3" s="12" customFormat="1" x14ac:dyDescent="0.25">
      <c r="A918" s="13"/>
      <c r="C918" s="11"/>
    </row>
    <row r="919" spans="1:3" s="12" customFormat="1" x14ac:dyDescent="0.25">
      <c r="A919" s="13"/>
      <c r="C919" s="11"/>
    </row>
    <row r="920" spans="1:3" s="12" customFormat="1" x14ac:dyDescent="0.25">
      <c r="A920" s="13"/>
      <c r="C920" s="11"/>
    </row>
    <row r="921" spans="1:3" s="12" customFormat="1" x14ac:dyDescent="0.25">
      <c r="A921" s="13"/>
      <c r="C921" s="11"/>
    </row>
    <row r="922" spans="1:3" s="12" customFormat="1" x14ac:dyDescent="0.25">
      <c r="A922" s="13"/>
      <c r="C922" s="11"/>
    </row>
    <row r="923" spans="1:3" s="12" customFormat="1" x14ac:dyDescent="0.25">
      <c r="A923" s="13"/>
      <c r="C923" s="11"/>
    </row>
    <row r="924" spans="1:3" s="12" customFormat="1" x14ac:dyDescent="0.25">
      <c r="A924" s="13"/>
      <c r="C924" s="11"/>
    </row>
    <row r="925" spans="1:3" s="12" customFormat="1" x14ac:dyDescent="0.25">
      <c r="A925" s="13"/>
      <c r="C925" s="11"/>
    </row>
    <row r="926" spans="1:3" s="12" customFormat="1" x14ac:dyDescent="0.25">
      <c r="A926" s="13"/>
      <c r="C926" s="11"/>
    </row>
    <row r="927" spans="1:3" s="12" customFormat="1" x14ac:dyDescent="0.25">
      <c r="A927" s="13"/>
      <c r="C927" s="11"/>
    </row>
    <row r="928" spans="1:3" s="12" customFormat="1" x14ac:dyDescent="0.25">
      <c r="A928" s="13"/>
      <c r="C928" s="11"/>
    </row>
    <row r="929" spans="1:3" s="12" customFormat="1" x14ac:dyDescent="0.25">
      <c r="A929" s="13"/>
      <c r="C929" s="11"/>
    </row>
    <row r="930" spans="1:3" s="12" customFormat="1" x14ac:dyDescent="0.25">
      <c r="A930" s="13"/>
      <c r="C930" s="11"/>
    </row>
    <row r="931" spans="1:3" s="12" customFormat="1" x14ac:dyDescent="0.25">
      <c r="A931" s="13"/>
      <c r="C931" s="11"/>
    </row>
    <row r="932" spans="1:3" s="12" customFormat="1" x14ac:dyDescent="0.25">
      <c r="A932" s="13"/>
      <c r="C932" s="11"/>
    </row>
    <row r="933" spans="1:3" s="12" customFormat="1" x14ac:dyDescent="0.25">
      <c r="A933" s="13"/>
      <c r="C933" s="11"/>
    </row>
    <row r="934" spans="1:3" s="12" customFormat="1" x14ac:dyDescent="0.25">
      <c r="A934" s="13"/>
      <c r="C934" s="11"/>
    </row>
    <row r="935" spans="1:3" s="12" customFormat="1" x14ac:dyDescent="0.25">
      <c r="A935" s="13"/>
      <c r="C935" s="11"/>
    </row>
    <row r="936" spans="1:3" s="12" customFormat="1" x14ac:dyDescent="0.25">
      <c r="A936" s="13"/>
      <c r="C936" s="11"/>
    </row>
    <row r="937" spans="1:3" s="12" customFormat="1" x14ac:dyDescent="0.25">
      <c r="A937" s="13"/>
      <c r="C937" s="11"/>
    </row>
    <row r="938" spans="1:3" s="12" customFormat="1" x14ac:dyDescent="0.25">
      <c r="A938" s="13"/>
      <c r="C938" s="11"/>
    </row>
    <row r="939" spans="1:3" s="12" customFormat="1" x14ac:dyDescent="0.25">
      <c r="A939" s="13"/>
      <c r="C939" s="11"/>
    </row>
    <row r="940" spans="1:3" s="12" customFormat="1" x14ac:dyDescent="0.25">
      <c r="A940" s="13"/>
      <c r="C940" s="11"/>
    </row>
    <row r="941" spans="1:3" s="12" customFormat="1" x14ac:dyDescent="0.25">
      <c r="A941" s="13"/>
      <c r="C941" s="11"/>
    </row>
    <row r="942" spans="1:3" s="12" customFormat="1" x14ac:dyDescent="0.25">
      <c r="A942" s="13"/>
      <c r="C942" s="11"/>
    </row>
    <row r="943" spans="1:3" s="12" customFormat="1" x14ac:dyDescent="0.25">
      <c r="A943" s="13"/>
      <c r="C943" s="11"/>
    </row>
    <row r="944" spans="1:3" s="12" customFormat="1" x14ac:dyDescent="0.25">
      <c r="A944" s="13"/>
      <c r="C944" s="11"/>
    </row>
    <row r="945" spans="1:3" s="12" customFormat="1" x14ac:dyDescent="0.25">
      <c r="A945" s="13"/>
      <c r="C945" s="11"/>
    </row>
    <row r="946" spans="1:3" s="12" customFormat="1" x14ac:dyDescent="0.25">
      <c r="A946" s="13"/>
      <c r="C946" s="11"/>
    </row>
    <row r="947" spans="1:3" s="12" customFormat="1" x14ac:dyDescent="0.25">
      <c r="A947" s="13"/>
      <c r="C947" s="11"/>
    </row>
    <row r="948" spans="1:3" s="12" customFormat="1" x14ac:dyDescent="0.25">
      <c r="A948" s="13"/>
      <c r="C948" s="11"/>
    </row>
    <row r="949" spans="1:3" s="12" customFormat="1" x14ac:dyDescent="0.25">
      <c r="A949" s="13"/>
      <c r="C949" s="11"/>
    </row>
    <row r="950" spans="1:3" s="12" customFormat="1" x14ac:dyDescent="0.25">
      <c r="A950" s="13"/>
      <c r="C950" s="11"/>
    </row>
    <row r="951" spans="1:3" s="12" customFormat="1" x14ac:dyDescent="0.25">
      <c r="A951" s="13"/>
      <c r="C951" s="11"/>
    </row>
    <row r="952" spans="1:3" s="12" customFormat="1" x14ac:dyDescent="0.25">
      <c r="A952" s="13"/>
      <c r="C952" s="11"/>
    </row>
    <row r="953" spans="1:3" s="12" customFormat="1" x14ac:dyDescent="0.25">
      <c r="A953" s="13"/>
      <c r="C953" s="11"/>
    </row>
    <row r="954" spans="1:3" s="12" customFormat="1" x14ac:dyDescent="0.25">
      <c r="A954" s="13"/>
      <c r="C954" s="11"/>
    </row>
    <row r="955" spans="1:3" s="12" customFormat="1" x14ac:dyDescent="0.25">
      <c r="A955" s="13"/>
      <c r="C955" s="11"/>
    </row>
    <row r="956" spans="1:3" s="12" customFormat="1" x14ac:dyDescent="0.25">
      <c r="A956" s="13"/>
      <c r="C956" s="11"/>
    </row>
    <row r="957" spans="1:3" s="12" customFormat="1" x14ac:dyDescent="0.25">
      <c r="A957" s="13"/>
      <c r="C957" s="11"/>
    </row>
    <row r="958" spans="1:3" s="12" customFormat="1" x14ac:dyDescent="0.25">
      <c r="A958" s="13"/>
      <c r="C958" s="11"/>
    </row>
    <row r="959" spans="1:3" s="12" customFormat="1" x14ac:dyDescent="0.25">
      <c r="A959" s="13"/>
      <c r="C959" s="11"/>
    </row>
    <row r="960" spans="1:3" s="12" customFormat="1" x14ac:dyDescent="0.25">
      <c r="A960" s="13"/>
      <c r="C960" s="11"/>
    </row>
    <row r="961" spans="1:3" s="12" customFormat="1" x14ac:dyDescent="0.25">
      <c r="A961" s="13"/>
      <c r="C961" s="11"/>
    </row>
    <row r="962" spans="1:3" s="12" customFormat="1" x14ac:dyDescent="0.25">
      <c r="A962" s="13"/>
      <c r="C962" s="11"/>
    </row>
    <row r="963" spans="1:3" s="12" customFormat="1" x14ac:dyDescent="0.25">
      <c r="A963" s="13"/>
      <c r="C963" s="11"/>
    </row>
    <row r="964" spans="1:3" s="12" customFormat="1" x14ac:dyDescent="0.25">
      <c r="A964" s="13"/>
      <c r="C964" s="11"/>
    </row>
    <row r="965" spans="1:3" s="12" customFormat="1" x14ac:dyDescent="0.25">
      <c r="A965" s="13"/>
      <c r="C965" s="11"/>
    </row>
    <row r="966" spans="1:3" s="12" customFormat="1" x14ac:dyDescent="0.25">
      <c r="A966" s="13"/>
      <c r="C966" s="11"/>
    </row>
    <row r="967" spans="1:3" s="12" customFormat="1" x14ac:dyDescent="0.25">
      <c r="A967" s="13"/>
      <c r="C967" s="11"/>
    </row>
    <row r="968" spans="1:3" s="12" customFormat="1" x14ac:dyDescent="0.25">
      <c r="A968" s="13"/>
      <c r="C968" s="11"/>
    </row>
    <row r="969" spans="1:3" s="12" customFormat="1" x14ac:dyDescent="0.25">
      <c r="A969" s="13"/>
      <c r="C969" s="11"/>
    </row>
    <row r="970" spans="1:3" s="12" customFormat="1" x14ac:dyDescent="0.25">
      <c r="A970" s="13"/>
      <c r="C970" s="11"/>
    </row>
    <row r="971" spans="1:3" s="12" customFormat="1" x14ac:dyDescent="0.25">
      <c r="A971" s="13"/>
      <c r="C971" s="11"/>
    </row>
    <row r="972" spans="1:3" s="12" customFormat="1" x14ac:dyDescent="0.25">
      <c r="A972" s="13"/>
      <c r="C972" s="11"/>
    </row>
    <row r="973" spans="1:3" s="12" customFormat="1" x14ac:dyDescent="0.25">
      <c r="A973" s="13"/>
      <c r="C973" s="11"/>
    </row>
    <row r="974" spans="1:3" s="12" customFormat="1" x14ac:dyDescent="0.25">
      <c r="A974" s="13"/>
      <c r="C974" s="11"/>
    </row>
    <row r="975" spans="1:3" s="12" customFormat="1" x14ac:dyDescent="0.25">
      <c r="A975" s="13"/>
      <c r="C975" s="11"/>
    </row>
    <row r="976" spans="1:3" s="12" customFormat="1" x14ac:dyDescent="0.25">
      <c r="A976" s="13"/>
      <c r="C976" s="11"/>
    </row>
    <row r="977" spans="1:3" s="12" customFormat="1" x14ac:dyDescent="0.25">
      <c r="A977" s="13"/>
      <c r="C977" s="11"/>
    </row>
    <row r="978" spans="1:3" s="12" customFormat="1" x14ac:dyDescent="0.25">
      <c r="A978" s="13"/>
      <c r="C978" s="11"/>
    </row>
    <row r="979" spans="1:3" s="12" customFormat="1" x14ac:dyDescent="0.25">
      <c r="A979" s="13"/>
      <c r="C979" s="11"/>
    </row>
    <row r="980" spans="1:3" s="12" customFormat="1" x14ac:dyDescent="0.25">
      <c r="A980" s="13"/>
      <c r="C980" s="11"/>
    </row>
    <row r="981" spans="1:3" s="12" customFormat="1" x14ac:dyDescent="0.25">
      <c r="A981" s="13"/>
      <c r="C981" s="11"/>
    </row>
    <row r="982" spans="1:3" s="12" customFormat="1" x14ac:dyDescent="0.25">
      <c r="A982" s="13"/>
      <c r="C982" s="11"/>
    </row>
    <row r="983" spans="1:3" s="12" customFormat="1" x14ac:dyDescent="0.25">
      <c r="A983" s="13"/>
      <c r="C983" s="11"/>
    </row>
    <row r="984" spans="1:3" s="12" customFormat="1" x14ac:dyDescent="0.25">
      <c r="A984" s="13"/>
      <c r="C984" s="11"/>
    </row>
    <row r="985" spans="1:3" s="12" customFormat="1" x14ac:dyDescent="0.25">
      <c r="A985" s="13"/>
      <c r="C985" s="11"/>
    </row>
    <row r="986" spans="1:3" s="12" customFormat="1" x14ac:dyDescent="0.25">
      <c r="A986" s="13"/>
      <c r="C986" s="11"/>
    </row>
    <row r="987" spans="1:3" s="12" customFormat="1" x14ac:dyDescent="0.25">
      <c r="A987" s="13"/>
      <c r="C987" s="11"/>
    </row>
    <row r="988" spans="1:3" s="12" customFormat="1" x14ac:dyDescent="0.25">
      <c r="A988" s="13"/>
      <c r="C988" s="11"/>
    </row>
    <row r="989" spans="1:3" s="12" customFormat="1" x14ac:dyDescent="0.25">
      <c r="A989" s="13"/>
      <c r="C989" s="11"/>
    </row>
    <row r="990" spans="1:3" s="12" customFormat="1" x14ac:dyDescent="0.25">
      <c r="A990" s="13"/>
      <c r="C990" s="11"/>
    </row>
    <row r="991" spans="1:3" s="12" customFormat="1" x14ac:dyDescent="0.25">
      <c r="A991" s="13"/>
      <c r="C991" s="11"/>
    </row>
    <row r="992" spans="1:3" s="12" customFormat="1" x14ac:dyDescent="0.25">
      <c r="A992" s="13"/>
      <c r="C992" s="11"/>
    </row>
    <row r="993" spans="1:3" s="12" customFormat="1" x14ac:dyDescent="0.25">
      <c r="A993" s="13"/>
      <c r="C993" s="11"/>
    </row>
    <row r="994" spans="1:3" s="12" customFormat="1" x14ac:dyDescent="0.25">
      <c r="A994" s="13"/>
      <c r="C994" s="11"/>
    </row>
    <row r="995" spans="1:3" s="12" customFormat="1" x14ac:dyDescent="0.25">
      <c r="A995" s="13"/>
      <c r="C995" s="11"/>
    </row>
    <row r="996" spans="1:3" s="12" customFormat="1" x14ac:dyDescent="0.25">
      <c r="A996" s="13"/>
      <c r="C996" s="11"/>
    </row>
    <row r="997" spans="1:3" s="12" customFormat="1" x14ac:dyDescent="0.25">
      <c r="A997" s="13"/>
      <c r="C997" s="11"/>
    </row>
    <row r="998" spans="1:3" s="12" customFormat="1" x14ac:dyDescent="0.25">
      <c r="A998" s="13"/>
      <c r="C998" s="11"/>
    </row>
    <row r="999" spans="1:3" s="12" customFormat="1" x14ac:dyDescent="0.25">
      <c r="A999" s="13"/>
      <c r="C999" s="11"/>
    </row>
    <row r="1000" spans="1:3" s="12" customFormat="1" x14ac:dyDescent="0.25">
      <c r="A1000" s="13"/>
      <c r="C1000" s="11"/>
    </row>
    <row r="1001" spans="1:3" s="12" customFormat="1" x14ac:dyDescent="0.25">
      <c r="A1001" s="13"/>
      <c r="C1001" s="11"/>
    </row>
    <row r="1002" spans="1:3" s="12" customFormat="1" x14ac:dyDescent="0.25">
      <c r="A1002" s="13"/>
      <c r="C1002" s="11"/>
    </row>
    <row r="1003" spans="1:3" s="12" customFormat="1" x14ac:dyDescent="0.25">
      <c r="A1003" s="13"/>
      <c r="C1003" s="11"/>
    </row>
    <row r="1004" spans="1:3" s="12" customFormat="1" x14ac:dyDescent="0.25">
      <c r="A1004" s="13"/>
      <c r="C1004" s="11"/>
    </row>
    <row r="1005" spans="1:3" s="12" customFormat="1" x14ac:dyDescent="0.25">
      <c r="A1005" s="13"/>
      <c r="C1005" s="11"/>
    </row>
    <row r="1006" spans="1:3" s="12" customFormat="1" x14ac:dyDescent="0.25">
      <c r="A1006" s="13"/>
      <c r="C1006" s="11"/>
    </row>
    <row r="1007" spans="1:3" s="12" customFormat="1" x14ac:dyDescent="0.25">
      <c r="A1007" s="13"/>
      <c r="C1007" s="11"/>
    </row>
    <row r="1008" spans="1:3" s="12" customFormat="1" x14ac:dyDescent="0.25">
      <c r="A1008" s="13"/>
      <c r="C1008" s="11"/>
    </row>
    <row r="1009" spans="1:3" s="12" customFormat="1" x14ac:dyDescent="0.25">
      <c r="A1009" s="13"/>
      <c r="C1009" s="11"/>
    </row>
    <row r="1010" spans="1:3" s="12" customFormat="1" x14ac:dyDescent="0.25">
      <c r="A1010" s="13"/>
      <c r="C1010" s="11"/>
    </row>
    <row r="1011" spans="1:3" s="12" customFormat="1" x14ac:dyDescent="0.25">
      <c r="A1011" s="13"/>
      <c r="C1011" s="11"/>
    </row>
    <row r="1012" spans="1:3" s="12" customFormat="1" x14ac:dyDescent="0.25">
      <c r="A1012" s="13"/>
      <c r="C1012" s="11"/>
    </row>
    <row r="1013" spans="1:3" s="12" customFormat="1" x14ac:dyDescent="0.25">
      <c r="A1013" s="13"/>
      <c r="C1013" s="11"/>
    </row>
    <row r="1014" spans="1:3" s="12" customFormat="1" x14ac:dyDescent="0.25">
      <c r="A1014" s="13"/>
      <c r="C1014" s="11"/>
    </row>
    <row r="1015" spans="1:3" s="12" customFormat="1" x14ac:dyDescent="0.25">
      <c r="A1015" s="13"/>
      <c r="C1015" s="11"/>
    </row>
    <row r="1016" spans="1:3" s="12" customFormat="1" x14ac:dyDescent="0.25">
      <c r="A1016" s="13"/>
      <c r="C1016" s="11"/>
    </row>
    <row r="1017" spans="1:3" s="12" customFormat="1" x14ac:dyDescent="0.25">
      <c r="A1017" s="13"/>
      <c r="C1017" s="11"/>
    </row>
    <row r="1018" spans="1:3" s="12" customFormat="1" x14ac:dyDescent="0.25">
      <c r="A1018" s="13"/>
      <c r="C1018" s="11"/>
    </row>
    <row r="1019" spans="1:3" s="12" customFormat="1" x14ac:dyDescent="0.25">
      <c r="A1019" s="13"/>
      <c r="C1019" s="11"/>
    </row>
    <row r="1020" spans="1:3" s="12" customFormat="1" x14ac:dyDescent="0.25">
      <c r="A1020" s="13"/>
      <c r="C1020" s="11"/>
    </row>
    <row r="1021" spans="1:3" s="12" customFormat="1" x14ac:dyDescent="0.25">
      <c r="A1021" s="13"/>
      <c r="C1021" s="11"/>
    </row>
    <row r="1022" spans="1:3" s="12" customFormat="1" x14ac:dyDescent="0.25">
      <c r="A1022" s="13"/>
      <c r="C1022" s="11"/>
    </row>
    <row r="1023" spans="1:3" s="12" customFormat="1" x14ac:dyDescent="0.25">
      <c r="A1023" s="13"/>
      <c r="C1023" s="11"/>
    </row>
    <row r="1024" spans="1:3" s="12" customFormat="1" x14ac:dyDescent="0.25">
      <c r="A1024" s="13"/>
      <c r="C1024" s="11"/>
    </row>
    <row r="1025" spans="1:3" s="12" customFormat="1" x14ac:dyDescent="0.25">
      <c r="A1025" s="13"/>
      <c r="C1025" s="11"/>
    </row>
    <row r="1026" spans="1:3" s="12" customFormat="1" x14ac:dyDescent="0.25">
      <c r="A1026" s="13"/>
      <c r="C1026" s="11"/>
    </row>
    <row r="1027" spans="1:3" s="12" customFormat="1" x14ac:dyDescent="0.25">
      <c r="A1027" s="13"/>
      <c r="C1027" s="11"/>
    </row>
    <row r="1028" spans="1:3" s="12" customFormat="1" x14ac:dyDescent="0.25">
      <c r="A1028" s="13"/>
      <c r="C1028" s="11"/>
    </row>
    <row r="1029" spans="1:3" s="12" customFormat="1" x14ac:dyDescent="0.25">
      <c r="A1029" s="13"/>
      <c r="C1029" s="11"/>
    </row>
    <row r="1030" spans="1:3" s="12" customFormat="1" x14ac:dyDescent="0.25">
      <c r="A1030" s="13"/>
      <c r="C1030" s="11"/>
    </row>
    <row r="1031" spans="1:3" s="12" customFormat="1" x14ac:dyDescent="0.25">
      <c r="A1031" s="13"/>
      <c r="C1031" s="11"/>
    </row>
    <row r="1032" spans="1:3" s="12" customFormat="1" x14ac:dyDescent="0.25">
      <c r="A1032" s="13"/>
      <c r="C1032" s="11"/>
    </row>
    <row r="1033" spans="1:3" s="12" customFormat="1" x14ac:dyDescent="0.25">
      <c r="A1033" s="13"/>
      <c r="C1033" s="11"/>
    </row>
    <row r="1034" spans="1:3" s="12" customFormat="1" x14ac:dyDescent="0.25">
      <c r="A1034" s="13"/>
      <c r="C1034" s="11"/>
    </row>
    <row r="1035" spans="1:3" s="12" customFormat="1" x14ac:dyDescent="0.25">
      <c r="A1035" s="13"/>
      <c r="C1035" s="11"/>
    </row>
    <row r="1036" spans="1:3" s="12" customFormat="1" x14ac:dyDescent="0.25">
      <c r="A1036" s="13"/>
      <c r="C1036" s="11"/>
    </row>
    <row r="1037" spans="1:3" s="12" customFormat="1" x14ac:dyDescent="0.25">
      <c r="A1037" s="13"/>
      <c r="C1037" s="11"/>
    </row>
    <row r="1038" spans="1:3" s="12" customFormat="1" x14ac:dyDescent="0.25">
      <c r="A1038" s="13"/>
      <c r="C1038" s="11"/>
    </row>
    <row r="1039" spans="1:3" s="12" customFormat="1" x14ac:dyDescent="0.25">
      <c r="A1039" s="13"/>
      <c r="C1039" s="11"/>
    </row>
    <row r="1040" spans="1:3" s="12" customFormat="1" x14ac:dyDescent="0.25">
      <c r="A1040" s="13"/>
      <c r="C1040" s="11"/>
    </row>
    <row r="1041" spans="1:3" s="12" customFormat="1" x14ac:dyDescent="0.25">
      <c r="A1041" s="13"/>
      <c r="C1041" s="11"/>
    </row>
    <row r="1042" spans="1:3" s="12" customFormat="1" x14ac:dyDescent="0.25">
      <c r="A1042" s="13"/>
      <c r="C1042" s="11"/>
    </row>
    <row r="1043" spans="1:3" s="12" customFormat="1" x14ac:dyDescent="0.25">
      <c r="A1043" s="13"/>
      <c r="C1043" s="11"/>
    </row>
    <row r="1044" spans="1:3" s="12" customFormat="1" x14ac:dyDescent="0.25">
      <c r="A1044" s="13"/>
      <c r="C1044" s="11"/>
    </row>
    <row r="1045" spans="1:3" s="12" customFormat="1" x14ac:dyDescent="0.25">
      <c r="A1045" s="13"/>
      <c r="C1045" s="11"/>
    </row>
    <row r="1046" spans="1:3" s="12" customFormat="1" x14ac:dyDescent="0.25">
      <c r="A1046" s="13"/>
      <c r="C1046" s="11"/>
    </row>
    <row r="1047" spans="1:3" s="12" customFormat="1" x14ac:dyDescent="0.25">
      <c r="A1047" s="13"/>
      <c r="C1047" s="11"/>
    </row>
    <row r="1048" spans="1:3" s="12" customFormat="1" x14ac:dyDescent="0.25">
      <c r="A1048" s="13"/>
      <c r="C1048" s="11"/>
    </row>
    <row r="1049" spans="1:3" s="12" customFormat="1" x14ac:dyDescent="0.25">
      <c r="A1049" s="13"/>
      <c r="C1049" s="11"/>
    </row>
    <row r="1050" spans="1:3" s="12" customFormat="1" x14ac:dyDescent="0.25">
      <c r="A1050" s="13"/>
      <c r="C1050" s="11"/>
    </row>
    <row r="1051" spans="1:3" s="12" customFormat="1" x14ac:dyDescent="0.25">
      <c r="A1051" s="13"/>
      <c r="C1051" s="11"/>
    </row>
    <row r="1052" spans="1:3" s="12" customFormat="1" x14ac:dyDescent="0.25">
      <c r="A1052" s="13"/>
      <c r="C1052" s="11"/>
    </row>
    <row r="1053" spans="1:3" s="12" customFormat="1" x14ac:dyDescent="0.25">
      <c r="A1053" s="13"/>
      <c r="C1053" s="11"/>
    </row>
    <row r="1054" spans="1:3" s="12" customFormat="1" x14ac:dyDescent="0.25">
      <c r="A1054" s="13"/>
      <c r="C1054" s="11"/>
    </row>
    <row r="1055" spans="1:3" s="12" customFormat="1" x14ac:dyDescent="0.25">
      <c r="A1055" s="13"/>
      <c r="C1055" s="11"/>
    </row>
    <row r="1056" spans="1:3" s="12" customFormat="1" x14ac:dyDescent="0.25">
      <c r="A1056" s="13"/>
      <c r="C1056" s="11"/>
    </row>
    <row r="1057" spans="1:3" s="12" customFormat="1" x14ac:dyDescent="0.25">
      <c r="A1057" s="13"/>
      <c r="C1057" s="11"/>
    </row>
    <row r="1058" spans="1:3" s="12" customFormat="1" x14ac:dyDescent="0.25">
      <c r="A1058" s="13"/>
      <c r="C1058" s="11"/>
    </row>
    <row r="1059" spans="1:3" s="12" customFormat="1" x14ac:dyDescent="0.25">
      <c r="A1059" s="13"/>
      <c r="C1059" s="11"/>
    </row>
    <row r="1060" spans="1:3" s="12" customFormat="1" x14ac:dyDescent="0.25">
      <c r="A1060" s="13"/>
      <c r="C1060" s="11"/>
    </row>
    <row r="1061" spans="1:3" s="12" customFormat="1" x14ac:dyDescent="0.25">
      <c r="A1061" s="13"/>
      <c r="C1061" s="11"/>
    </row>
    <row r="1062" spans="1:3" s="12" customFormat="1" x14ac:dyDescent="0.25">
      <c r="A1062" s="13"/>
      <c r="C1062" s="11"/>
    </row>
    <row r="1063" spans="1:3" s="12" customFormat="1" x14ac:dyDescent="0.25">
      <c r="A1063" s="13"/>
      <c r="C1063" s="11"/>
    </row>
    <row r="1064" spans="1:3" s="12" customFormat="1" x14ac:dyDescent="0.25">
      <c r="A1064" s="13"/>
      <c r="C1064" s="11"/>
    </row>
    <row r="1065" spans="1:3" s="12" customFormat="1" x14ac:dyDescent="0.25">
      <c r="A1065" s="13"/>
      <c r="C1065" s="11"/>
    </row>
    <row r="1066" spans="1:3" s="12" customFormat="1" x14ac:dyDescent="0.25">
      <c r="A1066" s="13"/>
      <c r="C1066" s="11"/>
    </row>
    <row r="1067" spans="1:3" s="12" customFormat="1" x14ac:dyDescent="0.25">
      <c r="A1067" s="13"/>
      <c r="C1067" s="11"/>
    </row>
    <row r="1068" spans="1:3" s="12" customFormat="1" x14ac:dyDescent="0.25">
      <c r="A1068" s="13"/>
      <c r="C1068" s="11"/>
    </row>
    <row r="1069" spans="1:3" s="12" customFormat="1" x14ac:dyDescent="0.25">
      <c r="A1069" s="13"/>
      <c r="C1069" s="11"/>
    </row>
    <row r="1070" spans="1:3" s="12" customFormat="1" x14ac:dyDescent="0.25">
      <c r="A1070" s="13"/>
      <c r="C1070" s="11"/>
    </row>
    <row r="1071" spans="1:3" s="12" customFormat="1" x14ac:dyDescent="0.25">
      <c r="A1071" s="13"/>
      <c r="C1071" s="11"/>
    </row>
    <row r="1072" spans="1:3" s="12" customFormat="1" x14ac:dyDescent="0.25">
      <c r="A1072" s="13"/>
      <c r="C1072" s="11"/>
    </row>
    <row r="1073" spans="1:3" s="12" customFormat="1" x14ac:dyDescent="0.25">
      <c r="A1073" s="13"/>
      <c r="C1073" s="11"/>
    </row>
    <row r="1074" spans="1:3" s="12" customFormat="1" x14ac:dyDescent="0.25">
      <c r="A1074" s="13"/>
      <c r="C1074" s="11"/>
    </row>
    <row r="1075" spans="1:3" s="12" customFormat="1" x14ac:dyDescent="0.25">
      <c r="A1075" s="13"/>
      <c r="C1075" s="11"/>
    </row>
    <row r="1076" spans="1:3" s="12" customFormat="1" x14ac:dyDescent="0.25">
      <c r="A1076" s="13"/>
      <c r="C1076" s="11"/>
    </row>
    <row r="1077" spans="1:3" s="12" customFormat="1" x14ac:dyDescent="0.25">
      <c r="A1077" s="13"/>
      <c r="C1077" s="11"/>
    </row>
    <row r="1078" spans="1:3" s="12" customFormat="1" x14ac:dyDescent="0.25">
      <c r="A1078" s="13"/>
      <c r="C1078" s="11"/>
    </row>
    <row r="1079" spans="1:3" s="12" customFormat="1" x14ac:dyDescent="0.25">
      <c r="A1079" s="13"/>
      <c r="C1079" s="11"/>
    </row>
    <row r="1080" spans="1:3" s="12" customFormat="1" x14ac:dyDescent="0.25">
      <c r="A1080" s="13"/>
      <c r="C1080" s="11"/>
    </row>
    <row r="1081" spans="1:3" s="12" customFormat="1" x14ac:dyDescent="0.25">
      <c r="A1081" s="13"/>
      <c r="C1081" s="11"/>
    </row>
    <row r="1082" spans="1:3" s="12" customFormat="1" x14ac:dyDescent="0.25">
      <c r="A1082" s="13"/>
      <c r="C1082" s="11"/>
    </row>
    <row r="1083" spans="1:3" s="12" customFormat="1" x14ac:dyDescent="0.25">
      <c r="A1083" s="13"/>
      <c r="C1083" s="11"/>
    </row>
    <row r="1084" spans="1:3" s="12" customFormat="1" x14ac:dyDescent="0.25">
      <c r="A1084" s="13"/>
      <c r="C1084" s="11"/>
    </row>
    <row r="1085" spans="1:3" s="12" customFormat="1" x14ac:dyDescent="0.25">
      <c r="A1085" s="13"/>
      <c r="C1085" s="11"/>
    </row>
    <row r="1086" spans="1:3" s="12" customFormat="1" x14ac:dyDescent="0.25">
      <c r="A1086" s="13"/>
      <c r="C1086" s="11"/>
    </row>
    <row r="1087" spans="1:3" s="12" customFormat="1" x14ac:dyDescent="0.25">
      <c r="A1087" s="13"/>
      <c r="C1087" s="11"/>
    </row>
    <row r="1088" spans="1:3" s="12" customFormat="1" x14ac:dyDescent="0.25">
      <c r="A1088" s="13"/>
      <c r="C1088" s="11"/>
    </row>
    <row r="1089" spans="1:3" s="12" customFormat="1" x14ac:dyDescent="0.25">
      <c r="A1089" s="13"/>
      <c r="C1089" s="11"/>
    </row>
    <row r="1090" spans="1:3" s="12" customFormat="1" x14ac:dyDescent="0.25">
      <c r="A1090" s="13"/>
      <c r="C1090" s="11"/>
    </row>
    <row r="1091" spans="1:3" s="12" customFormat="1" x14ac:dyDescent="0.25">
      <c r="A1091" s="13"/>
      <c r="C1091" s="11"/>
    </row>
    <row r="1092" spans="1:3" s="12" customFormat="1" x14ac:dyDescent="0.25">
      <c r="A1092" s="13"/>
      <c r="C1092" s="11"/>
    </row>
    <row r="1093" spans="1:3" s="12" customFormat="1" x14ac:dyDescent="0.25">
      <c r="A1093" s="13"/>
      <c r="C1093" s="11"/>
    </row>
    <row r="1094" spans="1:3" s="12" customFormat="1" x14ac:dyDescent="0.25">
      <c r="A1094" s="13"/>
      <c r="C1094" s="11"/>
    </row>
    <row r="1095" spans="1:3" s="12" customFormat="1" x14ac:dyDescent="0.25">
      <c r="A1095" s="13"/>
      <c r="C1095" s="11"/>
    </row>
    <row r="1096" spans="1:3" s="12" customFormat="1" x14ac:dyDescent="0.25">
      <c r="A1096" s="13"/>
      <c r="C1096" s="11"/>
    </row>
    <row r="1097" spans="1:3" s="12" customFormat="1" x14ac:dyDescent="0.25">
      <c r="A1097" s="13"/>
      <c r="C1097" s="11"/>
    </row>
    <row r="1098" spans="1:3" s="12" customFormat="1" x14ac:dyDescent="0.25">
      <c r="A1098" s="13"/>
      <c r="C1098" s="11"/>
    </row>
    <row r="1099" spans="1:3" s="12" customFormat="1" x14ac:dyDescent="0.25">
      <c r="A1099" s="13"/>
      <c r="C1099" s="11"/>
    </row>
    <row r="1100" spans="1:3" s="12" customFormat="1" x14ac:dyDescent="0.25">
      <c r="A1100" s="13"/>
      <c r="C1100" s="11"/>
    </row>
    <row r="1101" spans="1:3" s="12" customFormat="1" x14ac:dyDescent="0.25">
      <c r="A1101" s="13"/>
      <c r="C1101" s="11"/>
    </row>
    <row r="1102" spans="1:3" s="12" customFormat="1" x14ac:dyDescent="0.25">
      <c r="A1102" s="13"/>
      <c r="C1102" s="11"/>
    </row>
    <row r="1103" spans="1:3" s="12" customFormat="1" x14ac:dyDescent="0.25">
      <c r="A1103" s="13"/>
      <c r="C1103" s="11"/>
    </row>
    <row r="1104" spans="1:3" s="12" customFormat="1" x14ac:dyDescent="0.25">
      <c r="A1104" s="13"/>
      <c r="C1104" s="11"/>
    </row>
    <row r="1105" spans="1:3" s="12" customFormat="1" x14ac:dyDescent="0.25">
      <c r="A1105" s="13"/>
      <c r="C1105" s="11"/>
    </row>
    <row r="1106" spans="1:3" s="12" customFormat="1" x14ac:dyDescent="0.25">
      <c r="A1106" s="13"/>
      <c r="C1106" s="11"/>
    </row>
    <row r="1107" spans="1:3" s="12" customFormat="1" x14ac:dyDescent="0.25">
      <c r="A1107" s="13"/>
      <c r="C1107" s="11"/>
    </row>
    <row r="1108" spans="1:3" s="12" customFormat="1" x14ac:dyDescent="0.25">
      <c r="A1108" s="13"/>
      <c r="C1108" s="11"/>
    </row>
    <row r="1109" spans="1:3" s="12" customFormat="1" x14ac:dyDescent="0.25">
      <c r="A1109" s="13"/>
      <c r="C1109" s="11"/>
    </row>
    <row r="1110" spans="1:3" s="12" customFormat="1" x14ac:dyDescent="0.25">
      <c r="A1110" s="13"/>
      <c r="C1110" s="11"/>
    </row>
    <row r="1111" spans="1:3" s="12" customFormat="1" x14ac:dyDescent="0.25">
      <c r="A1111" s="13"/>
      <c r="C1111" s="11"/>
    </row>
    <row r="1112" spans="1:3" s="12" customFormat="1" x14ac:dyDescent="0.25">
      <c r="A1112" s="13"/>
      <c r="C1112" s="11"/>
    </row>
    <row r="1113" spans="1:3" s="12" customFormat="1" x14ac:dyDescent="0.25">
      <c r="A1113" s="13"/>
      <c r="C1113" s="11"/>
    </row>
    <row r="1114" spans="1:3" s="12" customFormat="1" x14ac:dyDescent="0.25">
      <c r="A1114" s="13"/>
      <c r="C1114" s="11"/>
    </row>
    <row r="1115" spans="1:3" s="12" customFormat="1" x14ac:dyDescent="0.25">
      <c r="A1115" s="13"/>
      <c r="C1115" s="11"/>
    </row>
    <row r="1116" spans="1:3" s="12" customFormat="1" x14ac:dyDescent="0.25">
      <c r="A1116" s="13"/>
      <c r="C1116" s="11"/>
    </row>
    <row r="1117" spans="1:3" s="12" customFormat="1" x14ac:dyDescent="0.25">
      <c r="A1117" s="13"/>
      <c r="C1117" s="11"/>
    </row>
    <row r="1118" spans="1:3" s="12" customFormat="1" x14ac:dyDescent="0.25">
      <c r="A1118" s="13"/>
      <c r="C1118" s="11"/>
    </row>
    <row r="1119" spans="1:3" s="12" customFormat="1" x14ac:dyDescent="0.25">
      <c r="A1119" s="13"/>
      <c r="C1119" s="11"/>
    </row>
    <row r="1120" spans="1:3" s="12" customFormat="1" x14ac:dyDescent="0.25">
      <c r="A1120" s="13"/>
      <c r="C1120" s="11"/>
    </row>
    <row r="1121" spans="1:3" s="12" customFormat="1" x14ac:dyDescent="0.25">
      <c r="A1121" s="13"/>
      <c r="C1121" s="11"/>
    </row>
    <row r="1122" spans="1:3" s="12" customFormat="1" x14ac:dyDescent="0.25">
      <c r="A1122" s="13"/>
      <c r="C1122" s="11"/>
    </row>
    <row r="1123" spans="1:3" s="12" customFormat="1" x14ac:dyDescent="0.25">
      <c r="A1123" s="13"/>
      <c r="C1123" s="11"/>
    </row>
    <row r="1124" spans="1:3" s="12" customFormat="1" x14ac:dyDescent="0.25">
      <c r="A1124" s="13"/>
      <c r="C1124" s="11"/>
    </row>
    <row r="1125" spans="1:3" s="12" customFormat="1" x14ac:dyDescent="0.25">
      <c r="A1125" s="13"/>
      <c r="C1125" s="11"/>
    </row>
    <row r="1126" spans="1:3" s="12" customFormat="1" x14ac:dyDescent="0.25">
      <c r="A1126" s="13"/>
      <c r="C1126" s="11"/>
    </row>
    <row r="1127" spans="1:3" s="12" customFormat="1" x14ac:dyDescent="0.25">
      <c r="A1127" s="13"/>
      <c r="C1127" s="11"/>
    </row>
    <row r="1128" spans="1:3" s="12" customFormat="1" x14ac:dyDescent="0.25">
      <c r="A1128" s="13"/>
      <c r="C1128" s="11"/>
    </row>
    <row r="1129" spans="1:3" s="12" customFormat="1" x14ac:dyDescent="0.25">
      <c r="A1129" s="13"/>
      <c r="C1129" s="11"/>
    </row>
    <row r="1130" spans="1:3" s="12" customFormat="1" x14ac:dyDescent="0.25">
      <c r="A1130" s="13"/>
      <c r="C1130" s="11"/>
    </row>
    <row r="1131" spans="1:3" s="12" customFormat="1" x14ac:dyDescent="0.25">
      <c r="A1131" s="13"/>
      <c r="C1131" s="11"/>
    </row>
    <row r="1132" spans="1:3" s="12" customFormat="1" x14ac:dyDescent="0.25">
      <c r="A1132" s="13"/>
      <c r="C1132" s="11"/>
    </row>
    <row r="1133" spans="1:3" s="12" customFormat="1" x14ac:dyDescent="0.25">
      <c r="A1133" s="13"/>
      <c r="C1133" s="11"/>
    </row>
    <row r="1134" spans="1:3" s="12" customFormat="1" x14ac:dyDescent="0.25">
      <c r="A1134" s="13"/>
      <c r="C1134" s="11"/>
    </row>
    <row r="1135" spans="1:3" s="12" customFormat="1" x14ac:dyDescent="0.25">
      <c r="A1135" s="13"/>
      <c r="C1135" s="11"/>
    </row>
    <row r="1136" spans="1:3" s="12" customFormat="1" x14ac:dyDescent="0.25">
      <c r="A1136" s="13"/>
      <c r="C1136" s="11"/>
    </row>
    <row r="1137" spans="1:3" s="12" customFormat="1" x14ac:dyDescent="0.25">
      <c r="A1137" s="13"/>
      <c r="C1137" s="11"/>
    </row>
    <row r="1138" spans="1:3" s="12" customFormat="1" x14ac:dyDescent="0.25">
      <c r="A1138" s="13"/>
      <c r="C1138" s="11"/>
    </row>
    <row r="1139" spans="1:3" s="12" customFormat="1" x14ac:dyDescent="0.25">
      <c r="A1139" s="13"/>
      <c r="C1139" s="11"/>
    </row>
    <row r="1140" spans="1:3" s="12" customFormat="1" x14ac:dyDescent="0.25">
      <c r="A1140" s="13"/>
      <c r="C1140" s="11"/>
    </row>
    <row r="1141" spans="1:3" s="12" customFormat="1" x14ac:dyDescent="0.25">
      <c r="A1141" s="13"/>
      <c r="C1141" s="11"/>
    </row>
    <row r="1142" spans="1:3" s="12" customFormat="1" x14ac:dyDescent="0.25">
      <c r="A1142" s="13"/>
      <c r="C1142" s="11"/>
    </row>
    <row r="1143" spans="1:3" s="12" customFormat="1" x14ac:dyDescent="0.25">
      <c r="A1143" s="13"/>
      <c r="C1143" s="11"/>
    </row>
    <row r="1144" spans="1:3" s="12" customFormat="1" x14ac:dyDescent="0.25">
      <c r="A1144" s="13"/>
      <c r="C1144" s="11"/>
    </row>
    <row r="1145" spans="1:3" s="12" customFormat="1" x14ac:dyDescent="0.25">
      <c r="A1145" s="13"/>
      <c r="C1145" s="11"/>
    </row>
    <row r="1146" spans="1:3" s="12" customFormat="1" x14ac:dyDescent="0.25">
      <c r="A1146" s="13"/>
      <c r="C1146" s="11"/>
    </row>
    <row r="1147" spans="1:3" s="12" customFormat="1" x14ac:dyDescent="0.25">
      <c r="A1147" s="13"/>
      <c r="C1147" s="11"/>
    </row>
    <row r="1148" spans="1:3" s="12" customFormat="1" x14ac:dyDescent="0.25">
      <c r="A1148" s="13"/>
      <c r="C1148" s="11"/>
    </row>
    <row r="1149" spans="1:3" s="12" customFormat="1" x14ac:dyDescent="0.25">
      <c r="A1149" s="13"/>
      <c r="C1149" s="11"/>
    </row>
    <row r="1150" spans="1:3" s="12" customFormat="1" x14ac:dyDescent="0.25">
      <c r="A1150" s="13"/>
      <c r="C1150" s="11"/>
    </row>
    <row r="1151" spans="1:3" s="12" customFormat="1" x14ac:dyDescent="0.25">
      <c r="A1151" s="13"/>
      <c r="C1151" s="11"/>
    </row>
    <row r="1152" spans="1:3" s="12" customFormat="1" x14ac:dyDescent="0.25">
      <c r="A1152" s="13"/>
      <c r="C1152" s="11"/>
    </row>
    <row r="1153" spans="1:3" s="12" customFormat="1" x14ac:dyDescent="0.25">
      <c r="A1153" s="13"/>
      <c r="C1153" s="11"/>
    </row>
    <row r="1154" spans="1:3" s="12" customFormat="1" x14ac:dyDescent="0.25">
      <c r="A1154" s="13"/>
      <c r="C1154" s="11"/>
    </row>
    <row r="1155" spans="1:3" s="12" customFormat="1" x14ac:dyDescent="0.25">
      <c r="A1155" s="13"/>
      <c r="C1155" s="11"/>
    </row>
    <row r="1156" spans="1:3" s="12" customFormat="1" x14ac:dyDescent="0.25">
      <c r="A1156" s="13"/>
      <c r="C1156" s="11"/>
    </row>
    <row r="1157" spans="1:3" s="12" customFormat="1" x14ac:dyDescent="0.25">
      <c r="A1157" s="13"/>
      <c r="C1157" s="11"/>
    </row>
    <row r="1158" spans="1:3" s="12" customFormat="1" x14ac:dyDescent="0.25">
      <c r="A1158" s="13"/>
      <c r="C1158" s="11"/>
    </row>
    <row r="1159" spans="1:3" s="12" customFormat="1" x14ac:dyDescent="0.25">
      <c r="A1159" s="13"/>
      <c r="C1159" s="11"/>
    </row>
    <row r="1160" spans="1:3" s="12" customFormat="1" x14ac:dyDescent="0.25">
      <c r="A1160" s="13"/>
      <c r="C1160" s="11"/>
    </row>
    <row r="1161" spans="1:3" s="12" customFormat="1" x14ac:dyDescent="0.25">
      <c r="A1161" s="13"/>
      <c r="C1161" s="11"/>
    </row>
    <row r="1162" spans="1:3" s="12" customFormat="1" x14ac:dyDescent="0.25">
      <c r="A1162" s="13"/>
      <c r="C1162" s="11"/>
    </row>
    <row r="1163" spans="1:3" s="12" customFormat="1" x14ac:dyDescent="0.25">
      <c r="A1163" s="13"/>
      <c r="C1163" s="11"/>
    </row>
    <row r="1164" spans="1:3" s="12" customFormat="1" x14ac:dyDescent="0.25">
      <c r="A1164" s="13"/>
      <c r="C1164" s="11"/>
    </row>
    <row r="1165" spans="1:3" s="12" customFormat="1" x14ac:dyDescent="0.25">
      <c r="A1165" s="13"/>
      <c r="C1165" s="11"/>
    </row>
    <row r="1166" spans="1:3" s="12" customFormat="1" x14ac:dyDescent="0.25">
      <c r="A1166" s="13"/>
      <c r="C1166" s="11"/>
    </row>
    <row r="1167" spans="1:3" s="12" customFormat="1" x14ac:dyDescent="0.25">
      <c r="A1167" s="13"/>
      <c r="C1167" s="11"/>
    </row>
    <row r="1168" spans="1:3" s="12" customFormat="1" x14ac:dyDescent="0.25">
      <c r="A1168" s="13"/>
      <c r="C1168" s="11"/>
    </row>
    <row r="1169" spans="1:3" s="12" customFormat="1" x14ac:dyDescent="0.25">
      <c r="A1169" s="13"/>
      <c r="C1169" s="11"/>
    </row>
    <row r="1170" spans="1:3" s="12" customFormat="1" x14ac:dyDescent="0.25">
      <c r="A1170" s="13"/>
      <c r="C1170" s="11"/>
    </row>
    <row r="1171" spans="1:3" s="12" customFormat="1" x14ac:dyDescent="0.25">
      <c r="A1171" s="13"/>
      <c r="C1171" s="11"/>
    </row>
    <row r="1172" spans="1:3" s="12" customFormat="1" x14ac:dyDescent="0.25">
      <c r="A1172" s="13"/>
      <c r="C1172" s="11"/>
    </row>
    <row r="1173" spans="1:3" s="12" customFormat="1" x14ac:dyDescent="0.25">
      <c r="A1173" s="13"/>
      <c r="C1173" s="11"/>
    </row>
    <row r="1174" spans="1:3" s="12" customFormat="1" x14ac:dyDescent="0.25">
      <c r="A1174" s="13"/>
      <c r="C1174" s="11"/>
    </row>
    <row r="1175" spans="1:3" s="12" customFormat="1" x14ac:dyDescent="0.25">
      <c r="A1175" s="13"/>
      <c r="C1175" s="11"/>
    </row>
    <row r="1176" spans="1:3" s="12" customFormat="1" x14ac:dyDescent="0.25">
      <c r="A1176" s="13"/>
      <c r="C1176" s="11"/>
    </row>
    <row r="1177" spans="1:3" s="12" customFormat="1" x14ac:dyDescent="0.25">
      <c r="A1177" s="13"/>
      <c r="C1177" s="11"/>
    </row>
    <row r="1178" spans="1:3" s="12" customFormat="1" x14ac:dyDescent="0.25">
      <c r="A1178" s="13"/>
      <c r="C1178" s="11"/>
    </row>
    <row r="1179" spans="1:3" s="12" customFormat="1" x14ac:dyDescent="0.25">
      <c r="A1179" s="13"/>
      <c r="C1179" s="11"/>
    </row>
    <row r="1180" spans="1:3" s="12" customFormat="1" x14ac:dyDescent="0.25">
      <c r="A1180" s="13"/>
      <c r="C1180" s="11"/>
    </row>
    <row r="1181" spans="1:3" s="12" customFormat="1" x14ac:dyDescent="0.25">
      <c r="A1181" s="13"/>
      <c r="C1181" s="11"/>
    </row>
    <row r="1182" spans="1:3" s="12" customFormat="1" x14ac:dyDescent="0.25">
      <c r="A1182" s="13"/>
      <c r="C1182" s="11"/>
    </row>
    <row r="1183" spans="1:3" s="12" customFormat="1" x14ac:dyDescent="0.25">
      <c r="A1183" s="13"/>
      <c r="C1183" s="11"/>
    </row>
    <row r="1184" spans="1:3" s="12" customFormat="1" x14ac:dyDescent="0.25">
      <c r="A1184" s="13"/>
      <c r="C1184" s="11"/>
    </row>
    <row r="1185" spans="1:3" s="12" customFormat="1" x14ac:dyDescent="0.25">
      <c r="A1185" s="13"/>
      <c r="C1185" s="11"/>
    </row>
    <row r="1186" spans="1:3" s="12" customFormat="1" x14ac:dyDescent="0.25">
      <c r="A1186" s="13"/>
      <c r="C1186" s="11"/>
    </row>
    <row r="1187" spans="1:3" s="12" customFormat="1" x14ac:dyDescent="0.25">
      <c r="A1187" s="13"/>
      <c r="C1187" s="11"/>
    </row>
    <row r="1188" spans="1:3" s="12" customFormat="1" x14ac:dyDescent="0.25">
      <c r="A1188" s="13"/>
      <c r="C1188" s="11"/>
    </row>
    <row r="1189" spans="1:3" s="12" customFormat="1" x14ac:dyDescent="0.25">
      <c r="A1189" s="13"/>
      <c r="C1189" s="11"/>
    </row>
    <row r="1190" spans="1:3" s="12" customFormat="1" x14ac:dyDescent="0.25">
      <c r="A1190" s="13"/>
      <c r="C1190" s="11"/>
    </row>
    <row r="1191" spans="1:3" s="12" customFormat="1" x14ac:dyDescent="0.25">
      <c r="A1191" s="13"/>
      <c r="C1191" s="11"/>
    </row>
    <row r="1192" spans="1:3" s="12" customFormat="1" x14ac:dyDescent="0.25">
      <c r="A1192" s="13"/>
      <c r="C1192" s="11"/>
    </row>
    <row r="1193" spans="1:3" s="12" customFormat="1" x14ac:dyDescent="0.25">
      <c r="A1193" s="13"/>
      <c r="C1193" s="11"/>
    </row>
    <row r="1194" spans="1:3" s="12" customFormat="1" x14ac:dyDescent="0.25">
      <c r="A1194" s="13"/>
      <c r="C1194" s="11"/>
    </row>
    <row r="1195" spans="1:3" s="12" customFormat="1" x14ac:dyDescent="0.25">
      <c r="A1195" s="13"/>
      <c r="C1195" s="11"/>
    </row>
    <row r="1196" spans="1:3" s="12" customFormat="1" x14ac:dyDescent="0.25">
      <c r="A1196" s="13"/>
      <c r="C1196" s="11"/>
    </row>
    <row r="1197" spans="1:3" s="12" customFormat="1" x14ac:dyDescent="0.25">
      <c r="A1197" s="13"/>
      <c r="C1197" s="11"/>
    </row>
    <row r="1198" spans="1:3" s="12" customFormat="1" x14ac:dyDescent="0.25">
      <c r="A1198" s="13"/>
      <c r="C1198" s="11"/>
    </row>
    <row r="1199" spans="1:3" s="12" customFormat="1" x14ac:dyDescent="0.25">
      <c r="A1199" s="13"/>
      <c r="C1199" s="11"/>
    </row>
    <row r="1200" spans="1:3" s="12" customFormat="1" x14ac:dyDescent="0.25">
      <c r="A1200" s="13"/>
      <c r="C1200" s="11"/>
    </row>
    <row r="1201" spans="1:3" s="12" customFormat="1" x14ac:dyDescent="0.25">
      <c r="A1201" s="13"/>
      <c r="C1201" s="11"/>
    </row>
    <row r="1202" spans="1:3" s="12" customFormat="1" x14ac:dyDescent="0.25">
      <c r="A1202" s="13"/>
      <c r="C1202" s="11"/>
    </row>
    <row r="1203" spans="1:3" s="12" customFormat="1" x14ac:dyDescent="0.25">
      <c r="A1203" s="13"/>
      <c r="C1203" s="11"/>
    </row>
    <row r="1204" spans="1:3" s="12" customFormat="1" x14ac:dyDescent="0.25">
      <c r="A1204" s="13"/>
      <c r="C1204" s="11"/>
    </row>
    <row r="1205" spans="1:3" s="12" customFormat="1" x14ac:dyDescent="0.25">
      <c r="A1205" s="13"/>
      <c r="C1205" s="11"/>
    </row>
    <row r="1206" spans="1:3" s="12" customFormat="1" x14ac:dyDescent="0.25">
      <c r="A1206" s="13"/>
      <c r="C1206" s="11"/>
    </row>
    <row r="1207" spans="1:3" s="12" customFormat="1" x14ac:dyDescent="0.25">
      <c r="A1207" s="13"/>
      <c r="C1207" s="11"/>
    </row>
    <row r="1208" spans="1:3" s="12" customFormat="1" x14ac:dyDescent="0.25">
      <c r="A1208" s="13"/>
      <c r="C1208" s="11"/>
    </row>
    <row r="1209" spans="1:3" s="12" customFormat="1" x14ac:dyDescent="0.25">
      <c r="A1209" s="13"/>
      <c r="C1209" s="11"/>
    </row>
    <row r="1210" spans="1:3" s="12" customFormat="1" x14ac:dyDescent="0.25">
      <c r="A1210" s="13"/>
      <c r="C1210" s="11"/>
    </row>
    <row r="1211" spans="1:3" s="12" customFormat="1" x14ac:dyDescent="0.25">
      <c r="A1211" s="13"/>
      <c r="C1211" s="11"/>
    </row>
    <row r="1212" spans="1:3" s="12" customFormat="1" x14ac:dyDescent="0.25">
      <c r="A1212" s="13"/>
      <c r="C1212" s="11"/>
    </row>
    <row r="1213" spans="1:3" s="12" customFormat="1" x14ac:dyDescent="0.25">
      <c r="A1213" s="13"/>
      <c r="C1213" s="11"/>
    </row>
    <row r="1214" spans="1:3" s="12" customFormat="1" x14ac:dyDescent="0.25">
      <c r="A1214" s="13"/>
      <c r="C1214" s="11"/>
    </row>
    <row r="1215" spans="1:3" s="12" customFormat="1" x14ac:dyDescent="0.25">
      <c r="A1215" s="13"/>
      <c r="C1215" s="11"/>
    </row>
    <row r="1216" spans="1:3" s="12" customFormat="1" x14ac:dyDescent="0.25">
      <c r="A1216" s="13"/>
      <c r="C1216" s="11"/>
    </row>
    <row r="1217" spans="1:3" s="12" customFormat="1" x14ac:dyDescent="0.25">
      <c r="A1217" s="13"/>
      <c r="C1217" s="11"/>
    </row>
    <row r="1218" spans="1:3" s="12" customFormat="1" x14ac:dyDescent="0.25">
      <c r="A1218" s="13"/>
      <c r="C1218" s="11"/>
    </row>
    <row r="1219" spans="1:3" s="12" customFormat="1" x14ac:dyDescent="0.25">
      <c r="A1219" s="13"/>
      <c r="C1219" s="11"/>
    </row>
    <row r="1220" spans="1:3" s="12" customFormat="1" x14ac:dyDescent="0.25">
      <c r="A1220" s="13"/>
      <c r="C1220" s="11"/>
    </row>
    <row r="1221" spans="1:3" s="12" customFormat="1" x14ac:dyDescent="0.25">
      <c r="A1221" s="13"/>
      <c r="C1221" s="11"/>
    </row>
    <row r="1222" spans="1:3" s="12" customFormat="1" x14ac:dyDescent="0.25">
      <c r="A1222" s="13"/>
      <c r="C1222" s="11"/>
    </row>
    <row r="1223" spans="1:3" s="12" customFormat="1" x14ac:dyDescent="0.25">
      <c r="A1223" s="13"/>
      <c r="C1223" s="11"/>
    </row>
    <row r="1224" spans="1:3" s="12" customFormat="1" x14ac:dyDescent="0.25">
      <c r="A1224" s="13"/>
      <c r="C1224" s="11"/>
    </row>
    <row r="1225" spans="1:3" s="12" customFormat="1" x14ac:dyDescent="0.25">
      <c r="A1225" s="13"/>
      <c r="C1225" s="11"/>
    </row>
    <row r="1226" spans="1:3" s="12" customFormat="1" x14ac:dyDescent="0.25">
      <c r="A1226" s="13"/>
      <c r="C1226" s="11"/>
    </row>
    <row r="1227" spans="1:3" s="12" customFormat="1" x14ac:dyDescent="0.25">
      <c r="A1227" s="13"/>
      <c r="C1227" s="11"/>
    </row>
    <row r="1228" spans="1:3" s="12" customFormat="1" x14ac:dyDescent="0.25">
      <c r="A1228" s="13"/>
      <c r="C1228" s="11"/>
    </row>
    <row r="1229" spans="1:3" s="12" customFormat="1" x14ac:dyDescent="0.25">
      <c r="A1229" s="13"/>
      <c r="C1229" s="11"/>
    </row>
    <row r="1230" spans="1:3" s="12" customFormat="1" x14ac:dyDescent="0.25">
      <c r="A1230" s="13"/>
      <c r="C1230" s="11"/>
    </row>
    <row r="1231" spans="1:3" s="12" customFormat="1" x14ac:dyDescent="0.25">
      <c r="A1231" s="13"/>
      <c r="C1231" s="11"/>
    </row>
    <row r="1232" spans="1:3" s="12" customFormat="1" x14ac:dyDescent="0.25">
      <c r="A1232" s="13"/>
      <c r="C1232" s="11"/>
    </row>
    <row r="1233" spans="1:3" s="12" customFormat="1" x14ac:dyDescent="0.25">
      <c r="A1233" s="13"/>
      <c r="C1233" s="11"/>
    </row>
    <row r="1234" spans="1:3" s="12" customFormat="1" x14ac:dyDescent="0.25">
      <c r="A1234" s="13"/>
      <c r="C1234" s="11"/>
    </row>
    <row r="1235" spans="1:3" s="12" customFormat="1" x14ac:dyDescent="0.25">
      <c r="A1235" s="13"/>
      <c r="C1235" s="11"/>
    </row>
    <row r="1236" spans="1:3" s="12" customFormat="1" x14ac:dyDescent="0.25">
      <c r="A1236" s="13"/>
      <c r="C1236" s="11"/>
    </row>
    <row r="1237" spans="1:3" s="12" customFormat="1" x14ac:dyDescent="0.25">
      <c r="A1237" s="13"/>
      <c r="C1237" s="11"/>
    </row>
    <row r="1238" spans="1:3" s="12" customFormat="1" x14ac:dyDescent="0.25">
      <c r="A1238" s="13"/>
      <c r="C1238" s="11"/>
    </row>
    <row r="1239" spans="1:3" s="12" customFormat="1" x14ac:dyDescent="0.25">
      <c r="A1239" s="13"/>
      <c r="C1239" s="11"/>
    </row>
    <row r="1240" spans="1:3" s="12" customFormat="1" x14ac:dyDescent="0.25">
      <c r="A1240" s="14"/>
      <c r="C1240" s="11"/>
    </row>
    <row r="1241" spans="1:3" s="12" customFormat="1" x14ac:dyDescent="0.25">
      <c r="A1241" s="15"/>
      <c r="C1241" s="11"/>
    </row>
    <row r="1242" spans="1:3" s="12" customFormat="1" x14ac:dyDescent="0.25">
      <c r="A1242" s="15"/>
      <c r="C1242" s="11"/>
    </row>
    <row r="1243" spans="1:3" s="12" customFormat="1" x14ac:dyDescent="0.25">
      <c r="A1243" s="15"/>
      <c r="C1243" s="11"/>
    </row>
    <row r="1244" spans="1:3" s="12" customFormat="1" x14ac:dyDescent="0.25">
      <c r="A1244" s="15"/>
      <c r="C1244" s="11"/>
    </row>
    <row r="1245" spans="1:3" s="12" customFormat="1" x14ac:dyDescent="0.25">
      <c r="A1245" s="15"/>
      <c r="C1245" s="11"/>
    </row>
    <row r="1246" spans="1:3" s="12" customFormat="1" x14ac:dyDescent="0.25">
      <c r="A1246" s="15"/>
      <c r="C1246" s="11"/>
    </row>
    <row r="1247" spans="1:3" s="12" customFormat="1" x14ac:dyDescent="0.25">
      <c r="A1247" s="15"/>
      <c r="C1247" s="11"/>
    </row>
    <row r="1248" spans="1:3" s="12" customFormat="1" x14ac:dyDescent="0.25">
      <c r="A1248" s="15"/>
      <c r="C1248" s="11"/>
    </row>
    <row r="1249" spans="1:3" s="12" customFormat="1" x14ac:dyDescent="0.25">
      <c r="A1249" s="15"/>
      <c r="C1249" s="11"/>
    </row>
    <row r="1250" spans="1:3" s="12" customFormat="1" x14ac:dyDescent="0.25">
      <c r="A1250" s="15"/>
      <c r="C1250" s="11"/>
    </row>
    <row r="1251" spans="1:3" s="12" customFormat="1" x14ac:dyDescent="0.25">
      <c r="A1251" s="15"/>
      <c r="C1251" s="11"/>
    </row>
    <row r="1252" spans="1:3" s="12" customFormat="1" x14ac:dyDescent="0.25">
      <c r="A1252" s="15"/>
      <c r="C1252" s="11"/>
    </row>
    <row r="1253" spans="1:3" s="12" customFormat="1" x14ac:dyDescent="0.25">
      <c r="A1253" s="15"/>
      <c r="C1253" s="11"/>
    </row>
    <row r="1254" spans="1:3" s="12" customFormat="1" x14ac:dyDescent="0.25">
      <c r="A1254" s="15"/>
      <c r="C1254" s="11"/>
    </row>
    <row r="1255" spans="1:3" s="12" customFormat="1" x14ac:dyDescent="0.25">
      <c r="A1255" s="15"/>
      <c r="C1255" s="11"/>
    </row>
    <row r="1256" spans="1:3" s="12" customFormat="1" x14ac:dyDescent="0.25">
      <c r="A1256" s="15"/>
      <c r="C1256" s="11"/>
    </row>
    <row r="1257" spans="1:3" s="12" customFormat="1" x14ac:dyDescent="0.25">
      <c r="A1257" s="15"/>
      <c r="C1257" s="11"/>
    </row>
    <row r="1258" spans="1:3" s="12" customFormat="1" x14ac:dyDescent="0.25">
      <c r="A1258" s="15"/>
      <c r="C1258" s="11"/>
    </row>
    <row r="1259" spans="1:3" s="12" customFormat="1" x14ac:dyDescent="0.25">
      <c r="A1259" s="15"/>
      <c r="C1259" s="11"/>
    </row>
    <row r="1260" spans="1:3" s="12" customFormat="1" x14ac:dyDescent="0.25">
      <c r="A1260" s="15"/>
      <c r="C1260" s="11"/>
    </row>
    <row r="1261" spans="1:3" s="12" customFormat="1" x14ac:dyDescent="0.25">
      <c r="A1261" s="15"/>
      <c r="C1261" s="11"/>
    </row>
    <row r="1262" spans="1:3" s="12" customFormat="1" x14ac:dyDescent="0.25">
      <c r="A1262" s="15"/>
      <c r="C1262" s="11"/>
    </row>
    <row r="1263" spans="1:3" s="12" customFormat="1" x14ac:dyDescent="0.25">
      <c r="A1263" s="15"/>
      <c r="C1263" s="11"/>
    </row>
    <row r="1264" spans="1:3" s="12" customFormat="1" x14ac:dyDescent="0.25">
      <c r="A1264" s="15"/>
      <c r="C1264" s="11"/>
    </row>
    <row r="1265" spans="1:3" s="12" customFormat="1" x14ac:dyDescent="0.25">
      <c r="A1265" s="15"/>
      <c r="C1265" s="11"/>
    </row>
    <row r="1266" spans="1:3" s="12" customFormat="1" x14ac:dyDescent="0.25">
      <c r="A1266" s="15"/>
      <c r="C1266" s="11"/>
    </row>
    <row r="1267" spans="1:3" s="12" customFormat="1" x14ac:dyDescent="0.25">
      <c r="A1267" s="15"/>
      <c r="C1267" s="11"/>
    </row>
    <row r="1268" spans="1:3" s="12" customFormat="1" x14ac:dyDescent="0.25">
      <c r="A1268" s="15"/>
      <c r="C1268" s="11"/>
    </row>
    <row r="1269" spans="1:3" s="12" customFormat="1" x14ac:dyDescent="0.25">
      <c r="A1269" s="15"/>
      <c r="C1269" s="11"/>
    </row>
    <row r="1270" spans="1:3" s="12" customFormat="1" x14ac:dyDescent="0.25">
      <c r="A1270" s="15"/>
      <c r="C1270" s="11"/>
    </row>
    <row r="1271" spans="1:3" s="12" customFormat="1" x14ac:dyDescent="0.25">
      <c r="A1271" s="15"/>
      <c r="C1271" s="11"/>
    </row>
    <row r="1272" spans="1:3" s="12" customFormat="1" x14ac:dyDescent="0.25">
      <c r="A1272" s="15"/>
      <c r="C1272" s="11"/>
    </row>
    <row r="1273" spans="1:3" s="12" customFormat="1" x14ac:dyDescent="0.25">
      <c r="A1273" s="15"/>
      <c r="C1273" s="11"/>
    </row>
    <row r="1274" spans="1:3" s="12" customFormat="1" x14ac:dyDescent="0.25">
      <c r="A1274" s="15"/>
      <c r="C1274" s="11"/>
    </row>
    <row r="1275" spans="1:3" s="12" customFormat="1" x14ac:dyDescent="0.25">
      <c r="A1275" s="15"/>
      <c r="C1275" s="11"/>
    </row>
    <row r="1276" spans="1:3" s="12" customFormat="1" x14ac:dyDescent="0.25">
      <c r="A1276" s="15"/>
      <c r="C1276" s="11"/>
    </row>
    <row r="1277" spans="1:3" s="12" customFormat="1" x14ac:dyDescent="0.25">
      <c r="A1277" s="15"/>
      <c r="C1277" s="11"/>
    </row>
    <row r="1278" spans="1:3" s="12" customFormat="1" x14ac:dyDescent="0.25">
      <c r="A1278" s="15"/>
      <c r="C1278" s="11"/>
    </row>
    <row r="1279" spans="1:3" s="12" customFormat="1" x14ac:dyDescent="0.25">
      <c r="A1279" s="15"/>
      <c r="C1279" s="11"/>
    </row>
    <row r="1280" spans="1:3" s="12" customFormat="1" x14ac:dyDescent="0.25">
      <c r="A1280" s="15"/>
      <c r="C1280" s="11"/>
    </row>
    <row r="1281" spans="1:3" s="12" customFormat="1" x14ac:dyDescent="0.25">
      <c r="A1281" s="15"/>
      <c r="C1281" s="11"/>
    </row>
    <row r="1282" spans="1:3" s="12" customFormat="1" x14ac:dyDescent="0.25">
      <c r="A1282" s="15"/>
      <c r="C1282" s="11"/>
    </row>
    <row r="1283" spans="1:3" s="12" customFormat="1" x14ac:dyDescent="0.25">
      <c r="A1283" s="15"/>
      <c r="C1283" s="11"/>
    </row>
    <row r="1284" spans="1:3" s="12" customFormat="1" x14ac:dyDescent="0.25">
      <c r="A1284" s="15"/>
      <c r="C1284" s="11"/>
    </row>
    <row r="1285" spans="1:3" s="12" customFormat="1" x14ac:dyDescent="0.25">
      <c r="A1285" s="15"/>
      <c r="C1285" s="11"/>
    </row>
    <row r="1286" spans="1:3" s="12" customFormat="1" x14ac:dyDescent="0.25">
      <c r="A1286" s="15"/>
      <c r="C1286" s="11"/>
    </row>
    <row r="1287" spans="1:3" s="12" customFormat="1" x14ac:dyDescent="0.25">
      <c r="A1287" s="15"/>
      <c r="C1287" s="11"/>
    </row>
    <row r="1288" spans="1:3" s="12" customFormat="1" x14ac:dyDescent="0.25">
      <c r="A1288" s="15"/>
      <c r="C1288" s="11"/>
    </row>
    <row r="1289" spans="1:3" s="12" customFormat="1" x14ac:dyDescent="0.25">
      <c r="A1289" s="15"/>
      <c r="C1289" s="11"/>
    </row>
    <row r="1290" spans="1:3" s="12" customFormat="1" x14ac:dyDescent="0.25">
      <c r="A1290" s="15"/>
      <c r="C1290" s="11"/>
    </row>
    <row r="1291" spans="1:3" s="12" customFormat="1" x14ac:dyDescent="0.25">
      <c r="A1291" s="15"/>
      <c r="C1291" s="11"/>
    </row>
    <row r="1292" spans="1:3" s="12" customFormat="1" x14ac:dyDescent="0.25">
      <c r="A1292" s="15"/>
      <c r="C1292" s="11"/>
    </row>
    <row r="1293" spans="1:3" s="12" customFormat="1" x14ac:dyDescent="0.25">
      <c r="A1293" s="15"/>
      <c r="C1293" s="11"/>
    </row>
    <row r="1294" spans="1:3" s="12" customFormat="1" x14ac:dyDescent="0.25">
      <c r="A1294" s="15"/>
      <c r="C1294" s="11"/>
    </row>
    <row r="1295" spans="1:3" s="12" customFormat="1" x14ac:dyDescent="0.25">
      <c r="A1295" s="15"/>
      <c r="C1295" s="11"/>
    </row>
    <row r="1296" spans="1:3" s="12" customFormat="1" x14ac:dyDescent="0.25">
      <c r="A1296" s="15"/>
      <c r="C1296" s="11"/>
    </row>
    <row r="1297" spans="1:3" s="12" customFormat="1" x14ac:dyDescent="0.25">
      <c r="A1297" s="15"/>
      <c r="C1297" s="11"/>
    </row>
    <row r="1298" spans="1:3" s="12" customFormat="1" x14ac:dyDescent="0.25">
      <c r="A1298" s="15"/>
      <c r="C1298" s="11"/>
    </row>
    <row r="1299" spans="1:3" s="12" customFormat="1" x14ac:dyDescent="0.25">
      <c r="A1299" s="15"/>
      <c r="C1299" s="11"/>
    </row>
    <row r="1300" spans="1:3" s="12" customFormat="1" x14ac:dyDescent="0.25">
      <c r="A1300" s="15"/>
      <c r="C1300" s="11"/>
    </row>
    <row r="1301" spans="1:3" s="12" customFormat="1" x14ac:dyDescent="0.25">
      <c r="A1301" s="15"/>
      <c r="C1301" s="11"/>
    </row>
    <row r="1302" spans="1:3" s="12" customFormat="1" x14ac:dyDescent="0.25">
      <c r="A1302" s="15"/>
      <c r="C1302" s="11"/>
    </row>
    <row r="1303" spans="1:3" s="12" customFormat="1" x14ac:dyDescent="0.25">
      <c r="A1303" s="15"/>
      <c r="C1303" s="11"/>
    </row>
    <row r="1304" spans="1:3" s="12" customFormat="1" x14ac:dyDescent="0.25">
      <c r="A1304" s="15"/>
      <c r="C1304" s="11"/>
    </row>
    <row r="1305" spans="1:3" s="12" customFormat="1" x14ac:dyDescent="0.25">
      <c r="A1305" s="15"/>
      <c r="C1305" s="11"/>
    </row>
    <row r="1306" spans="1:3" s="12" customFormat="1" x14ac:dyDescent="0.25">
      <c r="A1306" s="15"/>
      <c r="C1306" s="11"/>
    </row>
    <row r="1307" spans="1:3" s="12" customFormat="1" x14ac:dyDescent="0.25">
      <c r="A1307" s="15"/>
      <c r="C1307" s="11"/>
    </row>
    <row r="1308" spans="1:3" s="12" customFormat="1" x14ac:dyDescent="0.25">
      <c r="A1308" s="15"/>
      <c r="C1308" s="11"/>
    </row>
    <row r="1309" spans="1:3" s="12" customFormat="1" x14ac:dyDescent="0.25">
      <c r="A1309" s="15"/>
      <c r="C1309" s="11"/>
    </row>
    <row r="1310" spans="1:3" s="12" customFormat="1" x14ac:dyDescent="0.25">
      <c r="A1310" s="15"/>
      <c r="C1310" s="11"/>
    </row>
    <row r="1311" spans="1:3" s="12" customFormat="1" x14ac:dyDescent="0.25">
      <c r="A1311" s="15"/>
      <c r="C1311" s="11"/>
    </row>
    <row r="1312" spans="1:3" s="12" customFormat="1" x14ac:dyDescent="0.25">
      <c r="A1312" s="15"/>
      <c r="C1312" s="11"/>
    </row>
    <row r="1313" spans="1:3" s="12" customFormat="1" x14ac:dyDescent="0.25">
      <c r="A1313" s="15"/>
      <c r="C1313" s="11"/>
    </row>
    <row r="1314" spans="1:3" s="12" customFormat="1" x14ac:dyDescent="0.25">
      <c r="A1314" s="15"/>
      <c r="C1314" s="11"/>
    </row>
    <row r="1315" spans="1:3" s="12" customFormat="1" x14ac:dyDescent="0.25">
      <c r="A1315" s="15"/>
      <c r="C1315" s="11"/>
    </row>
    <row r="1316" spans="1:3" s="12" customFormat="1" x14ac:dyDescent="0.25">
      <c r="A1316" s="15"/>
      <c r="C1316" s="11"/>
    </row>
    <row r="1317" spans="1:3" s="12" customFormat="1" x14ac:dyDescent="0.25">
      <c r="A1317" s="15"/>
      <c r="C1317" s="11"/>
    </row>
    <row r="1318" spans="1:3" s="12" customFormat="1" x14ac:dyDescent="0.25">
      <c r="A1318" s="15"/>
      <c r="C1318" s="11"/>
    </row>
    <row r="1319" spans="1:3" s="12" customFormat="1" x14ac:dyDescent="0.25">
      <c r="A1319" s="15"/>
      <c r="C1319" s="11"/>
    </row>
    <row r="1320" spans="1:3" s="12" customFormat="1" x14ac:dyDescent="0.25">
      <c r="A1320" s="15"/>
      <c r="C1320" s="11"/>
    </row>
    <row r="1321" spans="1:3" s="12" customFormat="1" x14ac:dyDescent="0.25">
      <c r="A1321" s="15"/>
      <c r="C1321" s="11"/>
    </row>
    <row r="1322" spans="1:3" s="12" customFormat="1" x14ac:dyDescent="0.25">
      <c r="A1322" s="15"/>
      <c r="C1322" s="11"/>
    </row>
    <row r="1323" spans="1:3" s="12" customFormat="1" x14ac:dyDescent="0.25">
      <c r="A1323" s="15"/>
      <c r="C1323" s="11"/>
    </row>
    <row r="1324" spans="1:3" s="12" customFormat="1" x14ac:dyDescent="0.25">
      <c r="A1324" s="15"/>
      <c r="C1324" s="11"/>
    </row>
    <row r="1325" spans="1:3" s="12" customFormat="1" x14ac:dyDescent="0.25">
      <c r="A1325" s="15"/>
      <c r="C1325" s="11"/>
    </row>
    <row r="1326" spans="1:3" s="12" customFormat="1" x14ac:dyDescent="0.25">
      <c r="A1326" s="15"/>
      <c r="C1326" s="11"/>
    </row>
    <row r="1327" spans="1:3" s="12" customFormat="1" x14ac:dyDescent="0.25">
      <c r="A1327" s="15"/>
      <c r="C1327" s="11"/>
    </row>
    <row r="1328" spans="1:3" s="12" customFormat="1" x14ac:dyDescent="0.25">
      <c r="A1328" s="15"/>
      <c r="C1328" s="11"/>
    </row>
    <row r="1329" spans="1:3" s="12" customFormat="1" x14ac:dyDescent="0.25">
      <c r="A1329" s="15"/>
      <c r="C1329" s="11"/>
    </row>
    <row r="1330" spans="1:3" s="12" customFormat="1" x14ac:dyDescent="0.25">
      <c r="A1330" s="15"/>
      <c r="C1330" s="11"/>
    </row>
    <row r="1331" spans="1:3" s="12" customFormat="1" x14ac:dyDescent="0.25">
      <c r="A1331" s="15"/>
      <c r="C1331" s="11"/>
    </row>
    <row r="1332" spans="1:3" s="12" customFormat="1" x14ac:dyDescent="0.25">
      <c r="A1332" s="15"/>
      <c r="C1332" s="11"/>
    </row>
    <row r="1333" spans="1:3" s="12" customFormat="1" x14ac:dyDescent="0.25">
      <c r="A1333" s="15"/>
      <c r="C1333" s="11"/>
    </row>
    <row r="1334" spans="1:3" s="12" customFormat="1" x14ac:dyDescent="0.25">
      <c r="A1334" s="15"/>
      <c r="C1334" s="11"/>
    </row>
    <row r="1335" spans="1:3" s="12" customFormat="1" x14ac:dyDescent="0.25">
      <c r="A1335" s="15"/>
      <c r="C1335" s="11"/>
    </row>
    <row r="1336" spans="1:3" s="12" customFormat="1" x14ac:dyDescent="0.25">
      <c r="A1336" s="15"/>
      <c r="C1336" s="11"/>
    </row>
    <row r="1337" spans="1:3" s="12" customFormat="1" x14ac:dyDescent="0.25">
      <c r="A1337" s="15"/>
      <c r="C1337" s="11"/>
    </row>
    <row r="1338" spans="1:3" s="12" customFormat="1" x14ac:dyDescent="0.25">
      <c r="A1338" s="15"/>
      <c r="C1338" s="11"/>
    </row>
    <row r="1339" spans="1:3" s="12" customFormat="1" x14ac:dyDescent="0.25">
      <c r="A1339" s="15"/>
      <c r="C1339" s="11"/>
    </row>
    <row r="1340" spans="1:3" s="12" customFormat="1" x14ac:dyDescent="0.25">
      <c r="A1340" s="15"/>
      <c r="C1340" s="11"/>
    </row>
    <row r="1341" spans="1:3" s="12" customFormat="1" x14ac:dyDescent="0.25">
      <c r="A1341" s="15"/>
      <c r="C1341" s="11"/>
    </row>
    <row r="1342" spans="1:3" s="12" customFormat="1" x14ac:dyDescent="0.25">
      <c r="A1342" s="15"/>
      <c r="C1342" s="11"/>
    </row>
    <row r="1343" spans="1:3" s="12" customFormat="1" x14ac:dyDescent="0.25">
      <c r="A1343" s="15"/>
      <c r="C1343" s="11"/>
    </row>
    <row r="1344" spans="1:3" s="12" customFormat="1" x14ac:dyDescent="0.25">
      <c r="A1344" s="15"/>
      <c r="C1344" s="11"/>
    </row>
    <row r="1345" spans="1:3" s="12" customFormat="1" x14ac:dyDescent="0.25">
      <c r="A1345" s="15"/>
      <c r="C1345" s="11"/>
    </row>
    <row r="1346" spans="1:3" s="12" customFormat="1" x14ac:dyDescent="0.25">
      <c r="A1346" s="15"/>
      <c r="C1346" s="11"/>
    </row>
    <row r="1347" spans="1:3" s="12" customFormat="1" x14ac:dyDescent="0.25">
      <c r="A1347" s="15"/>
      <c r="C1347" s="11"/>
    </row>
    <row r="1348" spans="1:3" s="12" customFormat="1" x14ac:dyDescent="0.25">
      <c r="A1348" s="15"/>
      <c r="C1348" s="11"/>
    </row>
    <row r="1349" spans="1:3" s="12" customFormat="1" x14ac:dyDescent="0.25">
      <c r="A1349" s="15"/>
      <c r="C1349" s="11"/>
    </row>
    <row r="1350" spans="1:3" s="12" customFormat="1" x14ac:dyDescent="0.25">
      <c r="A1350" s="15"/>
      <c r="C1350" s="11"/>
    </row>
    <row r="1351" spans="1:3" s="12" customFormat="1" x14ac:dyDescent="0.25">
      <c r="A1351" s="15"/>
      <c r="C1351" s="11"/>
    </row>
    <row r="1352" spans="1:3" s="12" customFormat="1" x14ac:dyDescent="0.25">
      <c r="A1352" s="15"/>
      <c r="C1352" s="11"/>
    </row>
    <row r="1353" spans="1:3" s="12" customFormat="1" x14ac:dyDescent="0.25">
      <c r="A1353" s="15"/>
      <c r="C1353" s="11"/>
    </row>
    <row r="1354" spans="1:3" s="12" customFormat="1" x14ac:dyDescent="0.25">
      <c r="A1354" s="15"/>
      <c r="C1354" s="11"/>
    </row>
    <row r="1355" spans="1:3" s="12" customFormat="1" x14ac:dyDescent="0.25">
      <c r="A1355" s="15"/>
      <c r="C1355" s="11"/>
    </row>
    <row r="1356" spans="1:3" s="12" customFormat="1" x14ac:dyDescent="0.25">
      <c r="A1356" s="15"/>
      <c r="C1356" s="11"/>
    </row>
    <row r="1357" spans="1:3" s="12" customFormat="1" x14ac:dyDescent="0.25">
      <c r="A1357" s="15"/>
      <c r="C1357" s="11"/>
    </row>
    <row r="1358" spans="1:3" s="12" customFormat="1" x14ac:dyDescent="0.25">
      <c r="A1358" s="15"/>
      <c r="C1358" s="11"/>
    </row>
    <row r="1359" spans="1:3" s="12" customFormat="1" x14ac:dyDescent="0.25">
      <c r="A1359" s="15"/>
      <c r="C1359" s="11"/>
    </row>
    <row r="1360" spans="1:3" s="12" customFormat="1" x14ac:dyDescent="0.25">
      <c r="A1360" s="15"/>
      <c r="C1360" s="11"/>
    </row>
    <row r="1361" spans="1:3" s="12" customFormat="1" x14ac:dyDescent="0.25">
      <c r="A1361" s="15"/>
      <c r="C1361" s="11"/>
    </row>
    <row r="1362" spans="1:3" s="12" customFormat="1" x14ac:dyDescent="0.25">
      <c r="A1362" s="15"/>
      <c r="C1362" s="11"/>
    </row>
    <row r="1363" spans="1:3" s="12" customFormat="1" x14ac:dyDescent="0.25">
      <c r="A1363" s="15"/>
      <c r="C1363" s="11"/>
    </row>
    <row r="1364" spans="1:3" s="12" customFormat="1" x14ac:dyDescent="0.25">
      <c r="A1364" s="15"/>
      <c r="C1364" s="11"/>
    </row>
    <row r="1365" spans="1:3" s="12" customFormat="1" x14ac:dyDescent="0.25">
      <c r="A1365" s="15"/>
      <c r="C1365" s="11"/>
    </row>
    <row r="1366" spans="1:3" s="12" customFormat="1" x14ac:dyDescent="0.25">
      <c r="A1366" s="15"/>
      <c r="C1366" s="11"/>
    </row>
    <row r="1367" spans="1:3" s="12" customFormat="1" x14ac:dyDescent="0.25">
      <c r="A1367" s="15"/>
      <c r="C1367" s="11"/>
    </row>
    <row r="1368" spans="1:3" s="12" customFormat="1" x14ac:dyDescent="0.25">
      <c r="A1368" s="15"/>
      <c r="C1368" s="11"/>
    </row>
    <row r="1369" spans="1:3" s="12" customFormat="1" x14ac:dyDescent="0.25">
      <c r="A1369" s="15"/>
      <c r="C1369" s="11"/>
    </row>
    <row r="1370" spans="1:3" s="12" customFormat="1" x14ac:dyDescent="0.25">
      <c r="A1370" s="15"/>
      <c r="C1370" s="11"/>
    </row>
    <row r="1371" spans="1:3" s="12" customFormat="1" x14ac:dyDescent="0.25">
      <c r="A1371" s="15"/>
      <c r="C1371" s="11"/>
    </row>
    <row r="1372" spans="1:3" s="12" customFormat="1" x14ac:dyDescent="0.25">
      <c r="A1372" s="15"/>
      <c r="C1372" s="11"/>
    </row>
    <row r="1373" spans="1:3" s="12" customFormat="1" x14ac:dyDescent="0.25">
      <c r="A1373" s="15"/>
      <c r="C1373" s="11"/>
    </row>
    <row r="1374" spans="1:3" s="12" customFormat="1" x14ac:dyDescent="0.25">
      <c r="A1374" s="15"/>
      <c r="C1374" s="11"/>
    </row>
    <row r="1375" spans="1:3" s="12" customFormat="1" x14ac:dyDescent="0.25">
      <c r="A1375" s="15"/>
      <c r="C1375" s="11"/>
    </row>
    <row r="1376" spans="1:3" s="12" customFormat="1" x14ac:dyDescent="0.25">
      <c r="A1376" s="15"/>
      <c r="C1376" s="11"/>
    </row>
    <row r="1377" spans="1:3" s="12" customFormat="1" x14ac:dyDescent="0.25">
      <c r="A1377" s="15"/>
      <c r="C1377" s="11"/>
    </row>
    <row r="1378" spans="1:3" s="12" customFormat="1" x14ac:dyDescent="0.25">
      <c r="A1378" s="15"/>
      <c r="C1378" s="11"/>
    </row>
    <row r="1379" spans="1:3" s="12" customFormat="1" x14ac:dyDescent="0.25">
      <c r="A1379" s="15"/>
      <c r="C1379" s="11"/>
    </row>
    <row r="1380" spans="1:3" s="12" customFormat="1" x14ac:dyDescent="0.25">
      <c r="A1380" s="15"/>
      <c r="C1380" s="11"/>
    </row>
    <row r="1381" spans="1:3" s="12" customFormat="1" x14ac:dyDescent="0.25">
      <c r="A1381" s="15"/>
      <c r="C1381" s="11"/>
    </row>
    <row r="1382" spans="1:3" s="12" customFormat="1" x14ac:dyDescent="0.25">
      <c r="A1382" s="15"/>
      <c r="C1382" s="11"/>
    </row>
    <row r="1383" spans="1:3" s="12" customFormat="1" x14ac:dyDescent="0.25">
      <c r="A1383" s="15"/>
      <c r="C1383" s="11"/>
    </row>
    <row r="1384" spans="1:3" s="12" customFormat="1" x14ac:dyDescent="0.25">
      <c r="A1384" s="15"/>
      <c r="C1384" s="11"/>
    </row>
    <row r="1385" spans="1:3" s="12" customFormat="1" x14ac:dyDescent="0.25">
      <c r="A1385" s="15"/>
      <c r="C1385" s="11"/>
    </row>
    <row r="1386" spans="1:3" s="12" customFormat="1" x14ac:dyDescent="0.25">
      <c r="A1386" s="15"/>
      <c r="C1386" s="11"/>
    </row>
    <row r="1387" spans="1:3" s="12" customFormat="1" x14ac:dyDescent="0.25">
      <c r="A1387" s="15"/>
      <c r="C1387" s="11"/>
    </row>
    <row r="1388" spans="1:3" s="12" customFormat="1" x14ac:dyDescent="0.25">
      <c r="A1388" s="15"/>
      <c r="C1388" s="11"/>
    </row>
    <row r="1389" spans="1:3" s="12" customFormat="1" x14ac:dyDescent="0.25">
      <c r="A1389" s="15"/>
      <c r="C1389" s="11"/>
    </row>
    <row r="1390" spans="1:3" s="12" customFormat="1" x14ac:dyDescent="0.25">
      <c r="A1390" s="15"/>
      <c r="C1390" s="11"/>
    </row>
    <row r="1391" spans="1:3" s="12" customFormat="1" x14ac:dyDescent="0.25">
      <c r="A1391" s="15"/>
      <c r="C1391" s="11"/>
    </row>
    <row r="1392" spans="1:3" s="12" customFormat="1" x14ac:dyDescent="0.25">
      <c r="A1392" s="15"/>
      <c r="C1392" s="11"/>
    </row>
    <row r="1393" spans="1:3" s="12" customFormat="1" x14ac:dyDescent="0.25">
      <c r="A1393" s="15"/>
      <c r="C1393" s="11"/>
    </row>
    <row r="1394" spans="1:3" s="12" customFormat="1" x14ac:dyDescent="0.25">
      <c r="A1394" s="15"/>
      <c r="C1394" s="11"/>
    </row>
    <row r="1395" spans="1:3" s="12" customFormat="1" x14ac:dyDescent="0.25">
      <c r="A1395" s="15"/>
      <c r="C1395" s="11"/>
    </row>
    <row r="1396" spans="1:3" s="12" customFormat="1" x14ac:dyDescent="0.25">
      <c r="A1396" s="15"/>
      <c r="C1396" s="11"/>
    </row>
    <row r="1397" spans="1:3" s="12" customFormat="1" x14ac:dyDescent="0.25">
      <c r="A1397" s="15"/>
      <c r="C1397" s="11"/>
    </row>
    <row r="1398" spans="1:3" s="12" customFormat="1" x14ac:dyDescent="0.25">
      <c r="A1398" s="15"/>
      <c r="C1398" s="11"/>
    </row>
    <row r="1399" spans="1:3" s="12" customFormat="1" x14ac:dyDescent="0.25">
      <c r="A1399" s="15"/>
      <c r="C1399" s="11"/>
    </row>
    <row r="1400" spans="1:3" s="12" customFormat="1" x14ac:dyDescent="0.25">
      <c r="A1400" s="15"/>
      <c r="C1400" s="11"/>
    </row>
    <row r="1401" spans="1:3" s="12" customFormat="1" x14ac:dyDescent="0.25">
      <c r="A1401" s="15"/>
      <c r="C1401" s="11"/>
    </row>
    <row r="1402" spans="1:3" s="12" customFormat="1" x14ac:dyDescent="0.25">
      <c r="A1402" s="15"/>
      <c r="C1402" s="11"/>
    </row>
    <row r="1403" spans="1:3" s="12" customFormat="1" x14ac:dyDescent="0.25">
      <c r="A1403" s="15"/>
      <c r="C1403" s="11"/>
    </row>
    <row r="1404" spans="1:3" s="12" customFormat="1" x14ac:dyDescent="0.25">
      <c r="A1404" s="15"/>
      <c r="C1404" s="11"/>
    </row>
    <row r="1405" spans="1:3" s="12" customFormat="1" x14ac:dyDescent="0.25">
      <c r="A1405" s="15"/>
      <c r="C1405" s="11"/>
    </row>
    <row r="1406" spans="1:3" s="12" customFormat="1" x14ac:dyDescent="0.25">
      <c r="A1406" s="15"/>
      <c r="C1406" s="11"/>
    </row>
    <row r="1407" spans="1:3" s="12" customFormat="1" x14ac:dyDescent="0.25">
      <c r="A1407" s="15"/>
      <c r="C1407" s="11"/>
    </row>
    <row r="1408" spans="1:3" s="12" customFormat="1" x14ac:dyDescent="0.25">
      <c r="A1408" s="15"/>
      <c r="C1408" s="11"/>
    </row>
    <row r="1409" spans="1:3" s="12" customFormat="1" x14ac:dyDescent="0.25">
      <c r="A1409" s="15"/>
      <c r="C1409" s="11"/>
    </row>
    <row r="1410" spans="1:3" s="12" customFormat="1" x14ac:dyDescent="0.25">
      <c r="A1410" s="15"/>
      <c r="C1410" s="11"/>
    </row>
    <row r="1411" spans="1:3" s="12" customFormat="1" x14ac:dyDescent="0.25">
      <c r="A1411" s="15"/>
      <c r="C1411" s="11"/>
    </row>
    <row r="1412" spans="1:3" s="12" customFormat="1" x14ac:dyDescent="0.25">
      <c r="A1412" s="15"/>
      <c r="C1412" s="11"/>
    </row>
    <row r="1413" spans="1:3" s="12" customFormat="1" x14ac:dyDescent="0.25">
      <c r="A1413" s="15"/>
      <c r="C1413" s="11"/>
    </row>
    <row r="1414" spans="1:3" s="12" customFormat="1" x14ac:dyDescent="0.25">
      <c r="A1414" s="15"/>
      <c r="C1414" s="11"/>
    </row>
    <row r="1415" spans="1:3" s="12" customFormat="1" x14ac:dyDescent="0.25">
      <c r="A1415" s="15"/>
      <c r="C1415" s="11"/>
    </row>
    <row r="1416" spans="1:3" s="12" customFormat="1" x14ac:dyDescent="0.25">
      <c r="A1416" s="15"/>
      <c r="C1416" s="11"/>
    </row>
    <row r="1417" spans="1:3" s="12" customFormat="1" x14ac:dyDescent="0.25">
      <c r="A1417" s="15"/>
      <c r="C1417" s="11"/>
    </row>
    <row r="1418" spans="1:3" s="12" customFormat="1" x14ac:dyDescent="0.25">
      <c r="A1418" s="15"/>
      <c r="C1418" s="11"/>
    </row>
    <row r="1419" spans="1:3" s="12" customFormat="1" x14ac:dyDescent="0.25">
      <c r="A1419" s="15"/>
      <c r="C1419" s="11"/>
    </row>
    <row r="1420" spans="1:3" s="12" customFormat="1" x14ac:dyDescent="0.25">
      <c r="A1420" s="15"/>
      <c r="C1420" s="11"/>
    </row>
    <row r="1421" spans="1:3" s="12" customFormat="1" x14ac:dyDescent="0.25">
      <c r="A1421" s="15"/>
      <c r="C1421" s="11"/>
    </row>
    <row r="1422" spans="1:3" s="12" customFormat="1" x14ac:dyDescent="0.25">
      <c r="A1422" s="15"/>
      <c r="C1422" s="11"/>
    </row>
    <row r="1423" spans="1:3" s="12" customFormat="1" x14ac:dyDescent="0.25">
      <c r="A1423" s="15"/>
      <c r="C1423" s="11"/>
    </row>
    <row r="1424" spans="1:3" s="12" customFormat="1" x14ac:dyDescent="0.25">
      <c r="A1424" s="15"/>
      <c r="C1424" s="11"/>
    </row>
    <row r="1425" spans="1:3" s="12" customFormat="1" x14ac:dyDescent="0.25">
      <c r="A1425" s="15"/>
      <c r="C1425" s="11"/>
    </row>
    <row r="1426" spans="1:3" s="12" customFormat="1" x14ac:dyDescent="0.25">
      <c r="A1426" s="15"/>
      <c r="C1426" s="11"/>
    </row>
    <row r="1427" spans="1:3" s="12" customFormat="1" x14ac:dyDescent="0.25">
      <c r="A1427" s="15"/>
      <c r="C1427" s="11"/>
    </row>
    <row r="1428" spans="1:3" s="12" customFormat="1" x14ac:dyDescent="0.25">
      <c r="A1428" s="15"/>
      <c r="C1428" s="11"/>
    </row>
    <row r="1429" spans="1:3" s="12" customFormat="1" x14ac:dyDescent="0.25">
      <c r="A1429" s="15"/>
      <c r="C1429" s="11"/>
    </row>
    <row r="1430" spans="1:3" s="12" customFormat="1" x14ac:dyDescent="0.25">
      <c r="A1430" s="15"/>
      <c r="C1430" s="11"/>
    </row>
    <row r="1431" spans="1:3" s="12" customFormat="1" x14ac:dyDescent="0.25">
      <c r="A1431" s="15"/>
      <c r="C1431" s="11"/>
    </row>
    <row r="1432" spans="1:3" s="12" customFormat="1" x14ac:dyDescent="0.25">
      <c r="A1432" s="15"/>
      <c r="C1432" s="11"/>
    </row>
    <row r="1433" spans="1:3" s="12" customFormat="1" x14ac:dyDescent="0.25">
      <c r="A1433" s="15"/>
      <c r="C1433" s="11"/>
    </row>
    <row r="1434" spans="1:3" s="12" customFormat="1" x14ac:dyDescent="0.25">
      <c r="A1434" s="15"/>
      <c r="C1434" s="11"/>
    </row>
    <row r="1435" spans="1:3" s="12" customFormat="1" x14ac:dyDescent="0.25">
      <c r="A1435" s="15"/>
      <c r="C1435" s="11"/>
    </row>
    <row r="1436" spans="1:3" s="12" customFormat="1" x14ac:dyDescent="0.25">
      <c r="A1436" s="15"/>
      <c r="C1436" s="11"/>
    </row>
    <row r="1437" spans="1:3" s="12" customFormat="1" x14ac:dyDescent="0.25">
      <c r="A1437" s="15"/>
      <c r="C1437" s="11"/>
    </row>
    <row r="1438" spans="1:3" s="12" customFormat="1" x14ac:dyDescent="0.25">
      <c r="A1438" s="15"/>
      <c r="C1438" s="11"/>
    </row>
    <row r="1439" spans="1:3" s="12" customFormat="1" x14ac:dyDescent="0.25">
      <c r="A1439" s="15"/>
      <c r="C1439" s="11"/>
    </row>
    <row r="1440" spans="1:3" s="12" customFormat="1" x14ac:dyDescent="0.25">
      <c r="A1440" s="15"/>
      <c r="C1440" s="11"/>
    </row>
    <row r="1441" spans="1:3" s="12" customFormat="1" x14ac:dyDescent="0.25">
      <c r="A1441" s="15"/>
      <c r="C1441" s="11"/>
    </row>
    <row r="1442" spans="1:3" s="12" customFormat="1" x14ac:dyDescent="0.25">
      <c r="A1442" s="15"/>
      <c r="C1442" s="11"/>
    </row>
    <row r="1443" spans="1:3" s="12" customFormat="1" x14ac:dyDescent="0.25">
      <c r="A1443" s="15"/>
      <c r="C1443" s="11"/>
    </row>
    <row r="1444" spans="1:3" s="12" customFormat="1" x14ac:dyDescent="0.25">
      <c r="A1444" s="15"/>
      <c r="C1444" s="11"/>
    </row>
    <row r="1445" spans="1:3" s="12" customFormat="1" x14ac:dyDescent="0.25">
      <c r="A1445" s="15"/>
      <c r="C1445" s="11"/>
    </row>
    <row r="1446" spans="1:3" s="12" customFormat="1" x14ac:dyDescent="0.25">
      <c r="A1446" s="15"/>
      <c r="C1446" s="11"/>
    </row>
    <row r="1447" spans="1:3" s="12" customFormat="1" x14ac:dyDescent="0.25">
      <c r="A1447" s="15"/>
      <c r="C1447" s="11"/>
    </row>
    <row r="1448" spans="1:3" s="12" customFormat="1" x14ac:dyDescent="0.25">
      <c r="A1448" s="15"/>
      <c r="C1448" s="11"/>
    </row>
    <row r="1449" spans="1:3" s="12" customFormat="1" x14ac:dyDescent="0.25">
      <c r="A1449" s="15"/>
      <c r="C1449" s="11"/>
    </row>
    <row r="1450" spans="1:3" s="12" customFormat="1" x14ac:dyDescent="0.25">
      <c r="A1450" s="15"/>
      <c r="C1450" s="11"/>
    </row>
    <row r="1451" spans="1:3" s="12" customFormat="1" x14ac:dyDescent="0.25">
      <c r="A1451" s="15"/>
      <c r="C1451" s="11"/>
    </row>
    <row r="1452" spans="1:3" s="12" customFormat="1" x14ac:dyDescent="0.25">
      <c r="A1452" s="15"/>
      <c r="C1452" s="11"/>
    </row>
    <row r="1453" spans="1:3" s="12" customFormat="1" x14ac:dyDescent="0.25">
      <c r="A1453" s="15"/>
      <c r="C1453" s="11"/>
    </row>
    <row r="1454" spans="1:3" s="12" customFormat="1" x14ac:dyDescent="0.25">
      <c r="A1454" s="15"/>
      <c r="C1454" s="11"/>
    </row>
    <row r="1455" spans="1:3" s="12" customFormat="1" x14ac:dyDescent="0.25">
      <c r="A1455" s="15"/>
      <c r="C1455" s="11"/>
    </row>
    <row r="1456" spans="1:3" s="12" customFormat="1" x14ac:dyDescent="0.25">
      <c r="A1456" s="15"/>
      <c r="C1456" s="11"/>
    </row>
    <row r="1457" spans="1:3" s="12" customFormat="1" x14ac:dyDescent="0.25">
      <c r="A1457" s="15"/>
      <c r="C1457" s="11"/>
    </row>
    <row r="1458" spans="1:3" s="12" customFormat="1" x14ac:dyDescent="0.25">
      <c r="A1458" s="15"/>
      <c r="C1458" s="11"/>
    </row>
    <row r="1459" spans="1:3" s="12" customFormat="1" x14ac:dyDescent="0.25">
      <c r="A1459" s="15"/>
      <c r="C1459" s="11"/>
    </row>
    <row r="1460" spans="1:3" s="12" customFormat="1" x14ac:dyDescent="0.25">
      <c r="A1460" s="15"/>
      <c r="C1460" s="11"/>
    </row>
    <row r="1461" spans="1:3" s="12" customFormat="1" x14ac:dyDescent="0.25">
      <c r="A1461" s="15"/>
      <c r="C1461" s="11"/>
    </row>
    <row r="1462" spans="1:3" s="12" customFormat="1" x14ac:dyDescent="0.25">
      <c r="A1462" s="15"/>
      <c r="C1462" s="11"/>
    </row>
    <row r="1463" spans="1:3" s="12" customFormat="1" x14ac:dyDescent="0.25">
      <c r="A1463" s="15"/>
      <c r="C1463" s="11"/>
    </row>
    <row r="1464" spans="1:3" s="12" customFormat="1" x14ac:dyDescent="0.25">
      <c r="A1464" s="15"/>
      <c r="C1464" s="11"/>
    </row>
    <row r="1465" spans="1:3" s="12" customFormat="1" x14ac:dyDescent="0.25">
      <c r="A1465" s="15"/>
      <c r="C1465" s="11"/>
    </row>
    <row r="1466" spans="1:3" s="12" customFormat="1" x14ac:dyDescent="0.25">
      <c r="A1466" s="15"/>
      <c r="C1466" s="11"/>
    </row>
    <row r="1467" spans="1:3" s="12" customFormat="1" x14ac:dyDescent="0.25">
      <c r="A1467" s="15"/>
      <c r="C1467" s="11"/>
    </row>
    <row r="1468" spans="1:3" s="12" customFormat="1" x14ac:dyDescent="0.25">
      <c r="A1468" s="15"/>
      <c r="C1468" s="11"/>
    </row>
    <row r="1469" spans="1:3" s="12" customFormat="1" x14ac:dyDescent="0.25">
      <c r="A1469" s="15"/>
      <c r="C1469" s="11"/>
    </row>
    <row r="1470" spans="1:3" s="12" customFormat="1" x14ac:dyDescent="0.25">
      <c r="A1470" s="15"/>
      <c r="C1470" s="11"/>
    </row>
    <row r="1471" spans="1:3" s="12" customFormat="1" x14ac:dyDescent="0.25">
      <c r="A1471" s="15"/>
      <c r="C1471" s="11"/>
    </row>
    <row r="1472" spans="1:3" s="12" customFormat="1" x14ac:dyDescent="0.25">
      <c r="A1472" s="15"/>
      <c r="C1472" s="11"/>
    </row>
    <row r="1473" spans="1:3" s="12" customFormat="1" x14ac:dyDescent="0.25">
      <c r="A1473" s="15"/>
      <c r="C1473" s="11"/>
    </row>
    <row r="1474" spans="1:3" s="12" customFormat="1" x14ac:dyDescent="0.25">
      <c r="A1474" s="15"/>
      <c r="C1474" s="11"/>
    </row>
    <row r="1475" spans="1:3" s="12" customFormat="1" x14ac:dyDescent="0.25">
      <c r="A1475" s="15"/>
      <c r="C1475" s="11"/>
    </row>
    <row r="1476" spans="1:3" s="12" customFormat="1" x14ac:dyDescent="0.25">
      <c r="A1476" s="15"/>
      <c r="C1476" s="11"/>
    </row>
    <row r="1477" spans="1:3" s="12" customFormat="1" x14ac:dyDescent="0.25">
      <c r="A1477" s="15"/>
      <c r="C1477" s="11"/>
    </row>
    <row r="1478" spans="1:3" s="12" customFormat="1" x14ac:dyDescent="0.25">
      <c r="A1478" s="15"/>
      <c r="C1478" s="11"/>
    </row>
    <row r="1479" spans="1:3" s="12" customFormat="1" x14ac:dyDescent="0.25">
      <c r="A1479" s="15"/>
      <c r="C1479" s="11"/>
    </row>
    <row r="1480" spans="1:3" s="12" customFormat="1" x14ac:dyDescent="0.25">
      <c r="A1480" s="15"/>
      <c r="C1480" s="11"/>
    </row>
    <row r="1481" spans="1:3" s="12" customFormat="1" x14ac:dyDescent="0.25">
      <c r="A1481" s="15"/>
      <c r="C1481" s="11"/>
    </row>
    <row r="1482" spans="1:3" s="12" customFormat="1" x14ac:dyDescent="0.25">
      <c r="A1482" s="15"/>
      <c r="C1482" s="11"/>
    </row>
    <row r="1483" spans="1:3" s="12" customFormat="1" x14ac:dyDescent="0.25">
      <c r="A1483" s="15"/>
      <c r="C1483" s="11"/>
    </row>
    <row r="1484" spans="1:3" s="12" customFormat="1" x14ac:dyDescent="0.25">
      <c r="A1484" s="15"/>
      <c r="C1484" s="11"/>
    </row>
    <row r="1485" spans="1:3" s="12" customFormat="1" x14ac:dyDescent="0.25">
      <c r="A1485" s="15"/>
      <c r="C1485" s="11"/>
    </row>
    <row r="1486" spans="1:3" s="12" customFormat="1" x14ac:dyDescent="0.25">
      <c r="A1486" s="15"/>
      <c r="C1486" s="11"/>
    </row>
    <row r="1487" spans="1:3" s="12" customFormat="1" x14ac:dyDescent="0.25">
      <c r="A1487" s="15"/>
      <c r="C1487" s="11"/>
    </row>
    <row r="1488" spans="1:3" s="12" customFormat="1" x14ac:dyDescent="0.25">
      <c r="A1488" s="15"/>
      <c r="C1488" s="11"/>
    </row>
    <row r="1489" spans="1:3" s="12" customFormat="1" x14ac:dyDescent="0.25">
      <c r="A1489" s="15"/>
      <c r="C1489" s="11"/>
    </row>
    <row r="1490" spans="1:3" s="12" customFormat="1" x14ac:dyDescent="0.25">
      <c r="A1490" s="15"/>
      <c r="C1490" s="11"/>
    </row>
    <row r="1491" spans="1:3" s="12" customFormat="1" x14ac:dyDescent="0.25">
      <c r="A1491" s="15"/>
      <c r="C1491" s="11"/>
    </row>
    <row r="1492" spans="1:3" s="12" customFormat="1" x14ac:dyDescent="0.25">
      <c r="A1492" s="15"/>
      <c r="C1492" s="11"/>
    </row>
    <row r="1493" spans="1:3" s="12" customFormat="1" x14ac:dyDescent="0.25">
      <c r="A1493" s="15"/>
      <c r="C1493" s="11"/>
    </row>
    <row r="1494" spans="1:3" s="12" customFormat="1" x14ac:dyDescent="0.25">
      <c r="A1494" s="15"/>
      <c r="C1494" s="11"/>
    </row>
    <row r="1495" spans="1:3" s="12" customFormat="1" x14ac:dyDescent="0.25">
      <c r="A1495" s="15"/>
      <c r="C1495" s="11"/>
    </row>
    <row r="1496" spans="1:3" s="12" customFormat="1" x14ac:dyDescent="0.25">
      <c r="A1496" s="15"/>
      <c r="C1496" s="11"/>
    </row>
    <row r="1497" spans="1:3" s="12" customFormat="1" x14ac:dyDescent="0.25">
      <c r="A1497" s="15"/>
      <c r="C1497" s="11"/>
    </row>
    <row r="1498" spans="1:3" s="12" customFormat="1" x14ac:dyDescent="0.25">
      <c r="A1498" s="15"/>
      <c r="C1498" s="11"/>
    </row>
    <row r="1499" spans="1:3" s="12" customFormat="1" x14ac:dyDescent="0.25">
      <c r="A1499" s="15"/>
      <c r="C1499" s="11"/>
    </row>
    <row r="1500" spans="1:3" s="12" customFormat="1" x14ac:dyDescent="0.25">
      <c r="A1500" s="15"/>
      <c r="C1500" s="11"/>
    </row>
    <row r="1501" spans="1:3" s="12" customFormat="1" x14ac:dyDescent="0.25">
      <c r="A1501" s="15"/>
      <c r="C1501" s="11"/>
    </row>
    <row r="1502" spans="1:3" s="12" customFormat="1" x14ac:dyDescent="0.25">
      <c r="A1502" s="15"/>
      <c r="C1502" s="11"/>
    </row>
    <row r="1503" spans="1:3" s="12" customFormat="1" x14ac:dyDescent="0.25">
      <c r="A1503" s="15"/>
      <c r="C1503" s="11"/>
    </row>
    <row r="1504" spans="1:3" s="12" customFormat="1" x14ac:dyDescent="0.25">
      <c r="A1504" s="15"/>
      <c r="C1504" s="11"/>
    </row>
    <row r="1505" spans="1:3" s="12" customFormat="1" x14ac:dyDescent="0.25">
      <c r="A1505" s="15"/>
      <c r="C1505" s="11"/>
    </row>
    <row r="1506" spans="1:3" s="12" customFormat="1" x14ac:dyDescent="0.25">
      <c r="A1506" s="15"/>
      <c r="C1506" s="11"/>
    </row>
    <row r="1507" spans="1:3" s="12" customFormat="1" x14ac:dyDescent="0.25">
      <c r="A1507" s="15"/>
      <c r="C1507" s="11"/>
    </row>
    <row r="1508" spans="1:3" s="12" customFormat="1" x14ac:dyDescent="0.25">
      <c r="A1508" s="15"/>
      <c r="C1508" s="11"/>
    </row>
    <row r="1509" spans="1:3" s="12" customFormat="1" x14ac:dyDescent="0.25">
      <c r="A1509" s="15"/>
      <c r="C1509" s="11"/>
    </row>
    <row r="1510" spans="1:3" s="12" customFormat="1" x14ac:dyDescent="0.25">
      <c r="A1510" s="15"/>
      <c r="C1510" s="11"/>
    </row>
    <row r="1511" spans="1:3" s="12" customFormat="1" x14ac:dyDescent="0.25">
      <c r="A1511" s="15"/>
      <c r="C1511" s="11"/>
    </row>
    <row r="1512" spans="1:3" s="12" customFormat="1" x14ac:dyDescent="0.25">
      <c r="A1512" s="15"/>
      <c r="C1512" s="11"/>
    </row>
    <row r="1513" spans="1:3" s="12" customFormat="1" x14ac:dyDescent="0.25">
      <c r="A1513" s="15"/>
      <c r="C1513" s="11"/>
    </row>
    <row r="1514" spans="1:3" s="12" customFormat="1" x14ac:dyDescent="0.25">
      <c r="A1514" s="15"/>
      <c r="C1514" s="11"/>
    </row>
    <row r="1515" spans="1:3" s="12" customFormat="1" x14ac:dyDescent="0.25">
      <c r="A1515" s="15"/>
      <c r="C1515" s="11"/>
    </row>
    <row r="1516" spans="1:3" s="12" customFormat="1" x14ac:dyDescent="0.25">
      <c r="A1516" s="15"/>
      <c r="C1516" s="11"/>
    </row>
    <row r="1517" spans="1:3" s="12" customFormat="1" x14ac:dyDescent="0.25">
      <c r="A1517" s="15"/>
      <c r="C1517" s="11"/>
    </row>
    <row r="1518" spans="1:3" s="12" customFormat="1" x14ac:dyDescent="0.25">
      <c r="A1518" s="15"/>
      <c r="C1518" s="11"/>
    </row>
    <row r="1519" spans="1:3" s="12" customFormat="1" x14ac:dyDescent="0.25">
      <c r="A1519" s="15"/>
      <c r="C1519" s="11"/>
    </row>
    <row r="1520" spans="1:3" s="12" customFormat="1" x14ac:dyDescent="0.25">
      <c r="A1520" s="15"/>
      <c r="C1520" s="11"/>
    </row>
    <row r="1521" spans="1:3" s="12" customFormat="1" x14ac:dyDescent="0.25">
      <c r="A1521" s="15"/>
      <c r="C1521" s="11"/>
    </row>
    <row r="1522" spans="1:3" s="12" customFormat="1" x14ac:dyDescent="0.25">
      <c r="A1522" s="15"/>
      <c r="C1522" s="11"/>
    </row>
    <row r="1523" spans="1:3" s="12" customFormat="1" x14ac:dyDescent="0.25">
      <c r="A1523" s="15"/>
      <c r="C1523" s="11"/>
    </row>
    <row r="1524" spans="1:3" s="12" customFormat="1" x14ac:dyDescent="0.25">
      <c r="A1524" s="15"/>
      <c r="C1524" s="11"/>
    </row>
    <row r="1525" spans="1:3" s="12" customFormat="1" x14ac:dyDescent="0.25">
      <c r="A1525" s="15"/>
      <c r="C1525" s="11"/>
    </row>
    <row r="1526" spans="1:3" s="12" customFormat="1" x14ac:dyDescent="0.25">
      <c r="A1526" s="15"/>
      <c r="C1526" s="11"/>
    </row>
    <row r="1527" spans="1:3" s="12" customFormat="1" x14ac:dyDescent="0.25">
      <c r="A1527" s="15"/>
      <c r="C1527" s="11"/>
    </row>
    <row r="1528" spans="1:3" s="12" customFormat="1" x14ac:dyDescent="0.25">
      <c r="A1528" s="15"/>
      <c r="C1528" s="11"/>
    </row>
    <row r="1529" spans="1:3" s="12" customFormat="1" x14ac:dyDescent="0.25">
      <c r="A1529" s="15"/>
      <c r="C1529" s="11"/>
    </row>
    <row r="1530" spans="1:3" s="12" customFormat="1" x14ac:dyDescent="0.25">
      <c r="A1530" s="15"/>
      <c r="C1530" s="11"/>
    </row>
    <row r="1531" spans="1:3" s="12" customFormat="1" x14ac:dyDescent="0.25">
      <c r="A1531" s="15"/>
      <c r="C1531" s="11"/>
    </row>
    <row r="1532" spans="1:3" s="12" customFormat="1" x14ac:dyDescent="0.25">
      <c r="A1532" s="15"/>
      <c r="C1532" s="11"/>
    </row>
    <row r="1533" spans="1:3" s="12" customFormat="1" x14ac:dyDescent="0.25">
      <c r="A1533" s="15"/>
      <c r="C1533" s="11"/>
    </row>
    <row r="1534" spans="1:3" s="12" customFormat="1" x14ac:dyDescent="0.25">
      <c r="A1534" s="15"/>
      <c r="C1534" s="11"/>
    </row>
    <row r="1535" spans="1:3" s="12" customFormat="1" x14ac:dyDescent="0.25">
      <c r="A1535" s="15"/>
      <c r="C1535" s="11"/>
    </row>
    <row r="1536" spans="1:3" s="12" customFormat="1" x14ac:dyDescent="0.25">
      <c r="A1536" s="15"/>
      <c r="C1536" s="11"/>
    </row>
    <row r="1537" spans="1:3" s="12" customFormat="1" x14ac:dyDescent="0.25">
      <c r="A1537" s="15"/>
      <c r="C1537" s="11"/>
    </row>
    <row r="1538" spans="1:3" s="12" customFormat="1" x14ac:dyDescent="0.25">
      <c r="A1538" s="15"/>
      <c r="C1538" s="11"/>
    </row>
    <row r="1539" spans="1:3" s="12" customFormat="1" x14ac:dyDescent="0.25">
      <c r="A1539" s="15"/>
      <c r="C1539" s="11"/>
    </row>
    <row r="1540" spans="1:3" s="12" customFormat="1" x14ac:dyDescent="0.25">
      <c r="A1540" s="15"/>
      <c r="C1540" s="11"/>
    </row>
    <row r="1541" spans="1:3" s="12" customFormat="1" x14ac:dyDescent="0.25">
      <c r="A1541" s="15"/>
      <c r="C1541" s="11"/>
    </row>
    <row r="1542" spans="1:3" s="12" customFormat="1" x14ac:dyDescent="0.25">
      <c r="A1542" s="15"/>
      <c r="C1542" s="11"/>
    </row>
    <row r="1543" spans="1:3" s="12" customFormat="1" x14ac:dyDescent="0.25">
      <c r="A1543" s="15"/>
      <c r="C1543" s="11"/>
    </row>
    <row r="1544" spans="1:3" s="12" customFormat="1" x14ac:dyDescent="0.25">
      <c r="A1544" s="15"/>
      <c r="C1544" s="11"/>
    </row>
    <row r="1545" spans="1:3" s="12" customFormat="1" x14ac:dyDescent="0.25">
      <c r="A1545" s="15"/>
      <c r="C1545" s="11"/>
    </row>
    <row r="1546" spans="1:3" s="12" customFormat="1" x14ac:dyDescent="0.25">
      <c r="A1546" s="15"/>
      <c r="C1546" s="11"/>
    </row>
    <row r="1547" spans="1:3" s="12" customFormat="1" x14ac:dyDescent="0.25">
      <c r="A1547" s="15"/>
      <c r="C1547" s="11"/>
    </row>
    <row r="1548" spans="1:3" s="12" customFormat="1" x14ac:dyDescent="0.25">
      <c r="A1548" s="15"/>
      <c r="C1548" s="11"/>
    </row>
    <row r="1549" spans="1:3" s="12" customFormat="1" x14ac:dyDescent="0.25">
      <c r="A1549" s="15"/>
      <c r="C1549" s="11"/>
    </row>
    <row r="1550" spans="1:3" s="12" customFormat="1" x14ac:dyDescent="0.25">
      <c r="A1550" s="15"/>
      <c r="C1550" s="11"/>
    </row>
    <row r="1551" spans="1:3" s="12" customFormat="1" x14ac:dyDescent="0.25">
      <c r="A1551" s="15"/>
      <c r="C1551" s="11"/>
    </row>
    <row r="1552" spans="1:3" s="12" customFormat="1" x14ac:dyDescent="0.25">
      <c r="A1552" s="15"/>
      <c r="C1552" s="11"/>
    </row>
    <row r="1553" spans="1:3" s="12" customFormat="1" x14ac:dyDescent="0.25">
      <c r="A1553" s="15"/>
      <c r="C1553" s="11"/>
    </row>
    <row r="1554" spans="1:3" s="12" customFormat="1" x14ac:dyDescent="0.25">
      <c r="A1554" s="15"/>
      <c r="C1554" s="11"/>
    </row>
    <row r="1555" spans="1:3" s="12" customFormat="1" x14ac:dyDescent="0.25">
      <c r="A1555" s="15"/>
      <c r="C1555" s="11"/>
    </row>
    <row r="1556" spans="1:3" s="12" customFormat="1" x14ac:dyDescent="0.25">
      <c r="A1556" s="15"/>
      <c r="C1556" s="11"/>
    </row>
    <row r="1557" spans="1:3" s="12" customFormat="1" x14ac:dyDescent="0.25">
      <c r="A1557" s="15"/>
      <c r="C1557" s="11"/>
    </row>
    <row r="1558" spans="1:3" s="12" customFormat="1" x14ac:dyDescent="0.25">
      <c r="A1558" s="15"/>
      <c r="C1558" s="11"/>
    </row>
    <row r="1559" spans="1:3" s="12" customFormat="1" x14ac:dyDescent="0.25">
      <c r="A1559" s="15"/>
      <c r="C1559" s="11"/>
    </row>
    <row r="1560" spans="1:3" s="12" customFormat="1" x14ac:dyDescent="0.25">
      <c r="A1560" s="15"/>
      <c r="C1560" s="11"/>
    </row>
    <row r="1561" spans="1:3" s="12" customFormat="1" x14ac:dyDescent="0.25">
      <c r="A1561" s="15"/>
      <c r="C1561" s="11"/>
    </row>
    <row r="1562" spans="1:3" s="12" customFormat="1" x14ac:dyDescent="0.25">
      <c r="A1562" s="15"/>
      <c r="C1562" s="11"/>
    </row>
    <row r="1563" spans="1:3" s="12" customFormat="1" x14ac:dyDescent="0.25">
      <c r="A1563" s="15"/>
      <c r="C1563" s="11"/>
    </row>
    <row r="1564" spans="1:3" s="12" customFormat="1" x14ac:dyDescent="0.25">
      <c r="A1564" s="15"/>
      <c r="C1564" s="11"/>
    </row>
    <row r="1565" spans="1:3" s="12" customFormat="1" x14ac:dyDescent="0.25">
      <c r="A1565" s="15"/>
      <c r="C1565" s="11"/>
    </row>
    <row r="1566" spans="1:3" s="12" customFormat="1" x14ac:dyDescent="0.25">
      <c r="A1566" s="15"/>
      <c r="C1566" s="11"/>
    </row>
    <row r="1567" spans="1:3" s="12" customFormat="1" x14ac:dyDescent="0.25">
      <c r="A1567" s="15"/>
      <c r="C1567" s="11"/>
    </row>
    <row r="1568" spans="1:3" s="12" customFormat="1" x14ac:dyDescent="0.25">
      <c r="A1568" s="15"/>
      <c r="C1568" s="11"/>
    </row>
    <row r="1569" spans="1:3" s="12" customFormat="1" x14ac:dyDescent="0.25">
      <c r="A1569" s="15"/>
      <c r="C1569" s="11"/>
    </row>
    <row r="1570" spans="1:3" s="12" customFormat="1" x14ac:dyDescent="0.25">
      <c r="A1570" s="15"/>
      <c r="C1570" s="11"/>
    </row>
    <row r="1571" spans="1:3" s="12" customFormat="1" x14ac:dyDescent="0.25">
      <c r="A1571" s="15"/>
      <c r="C1571" s="11"/>
    </row>
    <row r="1572" spans="1:3" s="12" customFormat="1" x14ac:dyDescent="0.25">
      <c r="A1572" s="15"/>
      <c r="C1572" s="11"/>
    </row>
    <row r="1573" spans="1:3" s="12" customFormat="1" x14ac:dyDescent="0.25">
      <c r="A1573" s="15"/>
      <c r="C1573" s="11"/>
    </row>
    <row r="1574" spans="1:3" s="12" customFormat="1" x14ac:dyDescent="0.25">
      <c r="A1574" s="15"/>
      <c r="C1574" s="11"/>
    </row>
    <row r="1575" spans="1:3" s="12" customFormat="1" x14ac:dyDescent="0.25">
      <c r="A1575" s="15"/>
      <c r="C1575" s="11"/>
    </row>
    <row r="1576" spans="1:3" s="12" customFormat="1" x14ac:dyDescent="0.25">
      <c r="A1576" s="15"/>
      <c r="C1576" s="11"/>
    </row>
    <row r="1577" spans="1:3" s="12" customFormat="1" x14ac:dyDescent="0.25">
      <c r="A1577" s="15"/>
      <c r="C1577" s="11"/>
    </row>
    <row r="1578" spans="1:3" s="12" customFormat="1" x14ac:dyDescent="0.25">
      <c r="A1578" s="15"/>
      <c r="C1578" s="11"/>
    </row>
    <row r="1579" spans="1:3" s="12" customFormat="1" x14ac:dyDescent="0.25">
      <c r="A1579" s="15"/>
      <c r="C1579" s="11"/>
    </row>
    <row r="1580" spans="1:3" s="12" customFormat="1" x14ac:dyDescent="0.25">
      <c r="A1580" s="15"/>
      <c r="C1580" s="11"/>
    </row>
    <row r="1581" spans="1:3" s="12" customFormat="1" x14ac:dyDescent="0.25">
      <c r="A1581" s="15"/>
      <c r="C1581" s="11"/>
    </row>
    <row r="1582" spans="1:3" s="12" customFormat="1" x14ac:dyDescent="0.25">
      <c r="A1582" s="15"/>
      <c r="C1582" s="11"/>
    </row>
    <row r="1583" spans="1:3" s="12" customFormat="1" x14ac:dyDescent="0.25">
      <c r="A1583" s="15"/>
      <c r="C1583" s="11"/>
    </row>
    <row r="1584" spans="1:3" s="12" customFormat="1" x14ac:dyDescent="0.25">
      <c r="A1584" s="15"/>
      <c r="C1584" s="11"/>
    </row>
    <row r="1585" spans="1:3" s="12" customFormat="1" x14ac:dyDescent="0.25">
      <c r="A1585" s="15"/>
      <c r="C1585" s="11"/>
    </row>
    <row r="1586" spans="1:3" s="12" customFormat="1" x14ac:dyDescent="0.25">
      <c r="A1586" s="15"/>
      <c r="C1586" s="11"/>
    </row>
    <row r="1587" spans="1:3" s="12" customFormat="1" x14ac:dyDescent="0.25">
      <c r="A1587" s="15"/>
      <c r="C1587" s="11"/>
    </row>
    <row r="1588" spans="1:3" s="12" customFormat="1" x14ac:dyDescent="0.25">
      <c r="A1588" s="15"/>
      <c r="C1588" s="11"/>
    </row>
    <row r="1589" spans="1:3" s="12" customFormat="1" x14ac:dyDescent="0.25">
      <c r="A1589" s="15"/>
      <c r="C1589" s="11"/>
    </row>
    <row r="1590" spans="1:3" s="12" customFormat="1" x14ac:dyDescent="0.25">
      <c r="A1590" s="15"/>
      <c r="C1590" s="11"/>
    </row>
    <row r="1591" spans="1:3" s="12" customFormat="1" x14ac:dyDescent="0.25">
      <c r="A1591" s="15"/>
      <c r="C1591" s="11"/>
    </row>
    <row r="1592" spans="1:3" s="12" customFormat="1" x14ac:dyDescent="0.25">
      <c r="A1592" s="15"/>
      <c r="C1592" s="11"/>
    </row>
    <row r="1593" spans="1:3" s="12" customFormat="1" x14ac:dyDescent="0.25">
      <c r="A1593" s="15"/>
      <c r="C1593" s="11"/>
    </row>
    <row r="1594" spans="1:3" s="12" customFormat="1" x14ac:dyDescent="0.25">
      <c r="A1594" s="15"/>
      <c r="C1594" s="11"/>
    </row>
    <row r="1595" spans="1:3" s="12" customFormat="1" x14ac:dyDescent="0.25">
      <c r="A1595" s="15"/>
      <c r="C1595" s="11"/>
    </row>
    <row r="1596" spans="1:3" s="12" customFormat="1" x14ac:dyDescent="0.25">
      <c r="A1596" s="15"/>
      <c r="C1596" s="11"/>
    </row>
    <row r="1597" spans="1:3" s="12" customFormat="1" x14ac:dyDescent="0.25">
      <c r="A1597" s="15"/>
      <c r="C1597" s="11"/>
    </row>
    <row r="1598" spans="1:3" s="12" customFormat="1" x14ac:dyDescent="0.25">
      <c r="A1598" s="15"/>
      <c r="C1598" s="11"/>
    </row>
    <row r="1599" spans="1:3" s="12" customFormat="1" x14ac:dyDescent="0.25">
      <c r="A1599" s="15"/>
      <c r="C1599" s="11"/>
    </row>
    <row r="1600" spans="1:3" s="12" customFormat="1" x14ac:dyDescent="0.25">
      <c r="A1600" s="15"/>
      <c r="C1600" s="11"/>
    </row>
    <row r="1601" spans="1:3" s="12" customFormat="1" x14ac:dyDescent="0.25">
      <c r="A1601" s="15"/>
      <c r="C1601" s="11"/>
    </row>
    <row r="1602" spans="1:3" s="12" customFormat="1" x14ac:dyDescent="0.25">
      <c r="A1602" s="15"/>
      <c r="C1602" s="11"/>
    </row>
    <row r="1603" spans="1:3" s="12" customFormat="1" x14ac:dyDescent="0.25">
      <c r="A1603" s="15"/>
      <c r="C1603" s="11"/>
    </row>
    <row r="1604" spans="1:3" s="12" customFormat="1" x14ac:dyDescent="0.25">
      <c r="A1604" s="15"/>
      <c r="C1604" s="11"/>
    </row>
    <row r="1605" spans="1:3" s="12" customFormat="1" x14ac:dyDescent="0.25">
      <c r="A1605" s="15"/>
      <c r="C1605" s="11"/>
    </row>
    <row r="1606" spans="1:3" s="12" customFormat="1" x14ac:dyDescent="0.25">
      <c r="A1606" s="15"/>
      <c r="C1606" s="11"/>
    </row>
    <row r="1607" spans="1:3" s="12" customFormat="1" x14ac:dyDescent="0.25">
      <c r="A1607" s="15"/>
      <c r="C1607" s="11"/>
    </row>
    <row r="1608" spans="1:3" s="12" customFormat="1" x14ac:dyDescent="0.25">
      <c r="A1608" s="15"/>
      <c r="C1608" s="11"/>
    </row>
    <row r="1609" spans="1:3" s="12" customFormat="1" x14ac:dyDescent="0.25">
      <c r="A1609" s="15"/>
      <c r="C1609" s="11"/>
    </row>
    <row r="1610" spans="1:3" s="12" customFormat="1" x14ac:dyDescent="0.25">
      <c r="A1610" s="15"/>
      <c r="C1610" s="11"/>
    </row>
    <row r="1611" spans="1:3" s="12" customFormat="1" x14ac:dyDescent="0.25">
      <c r="A1611" s="15"/>
      <c r="C1611" s="11"/>
    </row>
    <row r="1612" spans="1:3" s="12" customFormat="1" x14ac:dyDescent="0.25">
      <c r="A1612" s="15"/>
      <c r="C1612" s="11"/>
    </row>
  </sheetData>
  <mergeCells count="6">
    <mergeCell ref="A94:F94"/>
    <mergeCell ref="A4:F4"/>
    <mergeCell ref="A5:F5"/>
    <mergeCell ref="A16:F16"/>
    <mergeCell ref="A17:F17"/>
    <mergeCell ref="A93:F93"/>
  </mergeCells>
  <phoneticPr fontId="31" type="noConversion"/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>&amp;R&amp;"Arial,Kurzíva"&amp;8MĚSTSKÝ PARK PŘELOUČ - VEGETAČNÍ ÚPRAVY - ROZPOČET</oddHeader>
    <oddFooter>&amp;R&amp;"Arial,Kurzíva"&amp;9&amp;P</oddFooter>
  </headerFooter>
  <ignoredErrors>
    <ignoredError sqref="A5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34E6D-CB62-4F3E-A27F-3D28EE02F2D5}">
  <sheetPr>
    <tabColor rgb="FF00B0F0"/>
  </sheetPr>
  <dimension ref="A2:I1656"/>
  <sheetViews>
    <sheetView view="pageBreakPreview" zoomScaleNormal="100" zoomScaleSheetLayoutView="100" workbookViewId="0">
      <selection activeCell="A2" sqref="A2:F2"/>
    </sheetView>
  </sheetViews>
  <sheetFormatPr defaultColWidth="9.140625" defaultRowHeight="13.5" x14ac:dyDescent="0.25"/>
  <cols>
    <col min="1" max="1" width="8.42578125" style="13" customWidth="1"/>
    <col min="2" max="2" width="52" style="12" customWidth="1"/>
    <col min="3" max="3" width="5.85546875" style="11" customWidth="1"/>
    <col min="4" max="4" width="6.28515625" style="12" customWidth="1"/>
    <col min="5" max="5" width="6.5703125" style="10" customWidth="1"/>
    <col min="6" max="6" width="10.7109375" style="9" customWidth="1"/>
    <col min="7" max="7" width="9.140625" style="9"/>
    <col min="8" max="8" width="7.7109375" style="9" customWidth="1"/>
    <col min="9" max="16384" width="9.140625" style="9"/>
  </cols>
  <sheetData>
    <row r="2" spans="1:7" ht="12.75" x14ac:dyDescent="0.25">
      <c r="A2" s="281" t="s">
        <v>83</v>
      </c>
      <c r="B2" s="281"/>
      <c r="C2" s="281"/>
      <c r="D2" s="281"/>
      <c r="E2" s="281"/>
      <c r="F2" s="281"/>
    </row>
    <row r="4" spans="1:7" s="12" customFormat="1" x14ac:dyDescent="0.25">
      <c r="A4" s="13"/>
      <c r="B4" s="12" t="s">
        <v>202</v>
      </c>
      <c r="C4" s="80">
        <f>+C5+C6+C7</f>
        <v>95</v>
      </c>
      <c r="D4" s="12" t="s">
        <v>0</v>
      </c>
      <c r="E4" s="10"/>
      <c r="F4" s="46"/>
      <c r="G4" s="9"/>
    </row>
    <row r="5" spans="1:7" s="12" customFormat="1" ht="14.25" customHeight="1" x14ac:dyDescent="0.25">
      <c r="A5" s="13"/>
      <c r="B5" s="170" t="s">
        <v>206</v>
      </c>
      <c r="C5" s="80">
        <v>82</v>
      </c>
      <c r="D5" s="12" t="s">
        <v>0</v>
      </c>
      <c r="E5" s="10"/>
      <c r="F5" s="9"/>
      <c r="G5" s="9"/>
    </row>
    <row r="6" spans="1:7" s="12" customFormat="1" ht="13.5" customHeight="1" x14ac:dyDescent="0.25">
      <c r="A6" s="13"/>
      <c r="B6" s="170" t="s">
        <v>208</v>
      </c>
      <c r="C6" s="80">
        <v>7</v>
      </c>
      <c r="D6" s="12" t="s">
        <v>17</v>
      </c>
      <c r="E6" s="10"/>
      <c r="F6" s="9"/>
      <c r="G6" s="9"/>
    </row>
    <row r="7" spans="1:7" s="12" customFormat="1" ht="13.5" customHeight="1" x14ac:dyDescent="0.25">
      <c r="A7" s="13"/>
      <c r="B7" s="170" t="s">
        <v>207</v>
      </c>
      <c r="C7" s="80">
        <v>6</v>
      </c>
      <c r="D7" s="12" t="s">
        <v>17</v>
      </c>
      <c r="E7" s="10"/>
      <c r="F7" s="9"/>
      <c r="G7" s="9"/>
    </row>
    <row r="8" spans="1:7" s="12" customFormat="1" x14ac:dyDescent="0.25">
      <c r="A8" s="108"/>
      <c r="B8" s="46" t="s">
        <v>203</v>
      </c>
      <c r="C8" s="175">
        <v>687</v>
      </c>
      <c r="D8" s="46" t="s">
        <v>0</v>
      </c>
      <c r="E8" s="109"/>
      <c r="F8" s="110"/>
      <c r="G8" s="9"/>
    </row>
    <row r="9" spans="1:7" s="12" customFormat="1" x14ac:dyDescent="0.25">
      <c r="A9" s="108"/>
      <c r="B9" s="46"/>
      <c r="C9" s="175">
        <v>285</v>
      </c>
      <c r="D9" s="46" t="s">
        <v>17</v>
      </c>
      <c r="E9" s="109"/>
      <c r="F9" s="109"/>
      <c r="G9" s="9"/>
    </row>
    <row r="10" spans="1:7" s="33" customFormat="1" ht="12.75" x14ac:dyDescent="0.25">
      <c r="A10" s="285"/>
      <c r="B10" s="285"/>
      <c r="C10" s="285"/>
      <c r="D10" s="285"/>
      <c r="E10" s="285"/>
      <c r="F10" s="285"/>
    </row>
    <row r="11" spans="1:7" s="33" customFormat="1" ht="15" customHeight="1" x14ac:dyDescent="0.25">
      <c r="A11" s="61" t="s">
        <v>7</v>
      </c>
      <c r="B11" s="62" t="s">
        <v>1</v>
      </c>
      <c r="C11" s="63" t="s">
        <v>8</v>
      </c>
      <c r="D11" s="64" t="s">
        <v>9</v>
      </c>
      <c r="E11" s="65" t="s">
        <v>13</v>
      </c>
      <c r="F11" s="66" t="s">
        <v>10</v>
      </c>
      <c r="G11" s="22"/>
    </row>
    <row r="12" spans="1:7" s="33" customFormat="1" ht="15" customHeight="1" x14ac:dyDescent="0.25">
      <c r="A12" s="89"/>
      <c r="B12" s="176" t="s">
        <v>63</v>
      </c>
      <c r="C12" s="91"/>
      <c r="D12" s="92"/>
      <c r="E12" s="93"/>
      <c r="F12" s="94"/>
      <c r="G12" s="22"/>
    </row>
    <row r="13" spans="1:7" s="33" customFormat="1" ht="13.5" customHeight="1" x14ac:dyDescent="0.25">
      <c r="A13" s="34"/>
      <c r="B13" s="171" t="s">
        <v>213</v>
      </c>
      <c r="C13" s="172" t="s">
        <v>0</v>
      </c>
      <c r="D13" s="173">
        <v>95</v>
      </c>
      <c r="E13" s="26"/>
      <c r="F13" s="27"/>
      <c r="G13" s="22"/>
    </row>
    <row r="14" spans="1:7" s="33" customFormat="1" ht="13.5" customHeight="1" x14ac:dyDescent="0.25">
      <c r="A14" s="17" t="s">
        <v>32</v>
      </c>
      <c r="B14" s="96" t="s">
        <v>212</v>
      </c>
      <c r="C14" s="97"/>
      <c r="D14" s="98"/>
      <c r="E14" s="99"/>
      <c r="F14" s="37"/>
      <c r="G14" s="22"/>
    </row>
    <row r="15" spans="1:7" s="33" customFormat="1" ht="13.5" customHeight="1" x14ac:dyDescent="0.25">
      <c r="A15" s="17"/>
      <c r="B15" s="174" t="s">
        <v>209</v>
      </c>
      <c r="C15" s="97" t="s">
        <v>0</v>
      </c>
      <c r="D15" s="98">
        <f>+C5*10</f>
        <v>820</v>
      </c>
      <c r="E15" s="99"/>
      <c r="F15" s="37">
        <f t="shared" ref="F15:F17" si="0">+D15*E15</f>
        <v>0</v>
      </c>
      <c r="G15" s="22"/>
    </row>
    <row r="16" spans="1:7" s="33" customFormat="1" ht="13.5" customHeight="1" x14ac:dyDescent="0.25">
      <c r="A16" s="17"/>
      <c r="B16" s="174" t="s">
        <v>210</v>
      </c>
      <c r="C16" s="97"/>
      <c r="D16" s="98">
        <f>+C6*10</f>
        <v>70</v>
      </c>
      <c r="E16" s="99"/>
      <c r="F16" s="37">
        <f t="shared" si="0"/>
        <v>0</v>
      </c>
      <c r="G16" s="22"/>
    </row>
    <row r="17" spans="1:7" s="33" customFormat="1" ht="13.5" customHeight="1" x14ac:dyDescent="0.25">
      <c r="A17" s="17"/>
      <c r="B17" s="174" t="s">
        <v>211</v>
      </c>
      <c r="C17" s="97"/>
      <c r="D17" s="98">
        <f>+C7*10</f>
        <v>60</v>
      </c>
      <c r="E17" s="99"/>
      <c r="F17" s="37">
        <f t="shared" si="0"/>
        <v>0</v>
      </c>
      <c r="G17" s="22"/>
    </row>
    <row r="18" spans="1:7" s="33" customFormat="1" ht="13.5" customHeight="1" x14ac:dyDescent="0.25">
      <c r="A18" s="17" t="s">
        <v>32</v>
      </c>
      <c r="B18" s="96" t="s">
        <v>204</v>
      </c>
      <c r="C18" s="97" t="s">
        <v>0</v>
      </c>
      <c r="D18" s="98">
        <f>+D13*3</f>
        <v>285</v>
      </c>
      <c r="E18" s="99"/>
      <c r="F18" s="37">
        <f t="shared" ref="F18:F21" si="1">+D18*E18</f>
        <v>0</v>
      </c>
      <c r="G18" s="22"/>
    </row>
    <row r="19" spans="1:7" s="33" customFormat="1" ht="13.5" customHeight="1" x14ac:dyDescent="0.25">
      <c r="A19" s="17" t="s">
        <v>32</v>
      </c>
      <c r="B19" s="95" t="s">
        <v>66</v>
      </c>
      <c r="C19" s="97" t="s">
        <v>0</v>
      </c>
      <c r="D19" s="98">
        <f>+D13</f>
        <v>95</v>
      </c>
      <c r="E19" s="99"/>
      <c r="F19" s="37">
        <f t="shared" si="1"/>
        <v>0</v>
      </c>
      <c r="G19" s="22"/>
    </row>
    <row r="20" spans="1:7" s="33" customFormat="1" ht="25.5" customHeight="1" x14ac:dyDescent="0.25">
      <c r="A20" s="17" t="s">
        <v>32</v>
      </c>
      <c r="B20" s="96" t="s">
        <v>64</v>
      </c>
      <c r="C20" s="97" t="s">
        <v>0</v>
      </c>
      <c r="D20" s="98">
        <f>+D13</f>
        <v>95</v>
      </c>
      <c r="E20" s="99"/>
      <c r="F20" s="37">
        <f t="shared" si="1"/>
        <v>0</v>
      </c>
      <c r="G20" s="22"/>
    </row>
    <row r="21" spans="1:7" s="33" customFormat="1" ht="39" customHeight="1" x14ac:dyDescent="0.25">
      <c r="A21" s="17" t="s">
        <v>32</v>
      </c>
      <c r="B21" s="96" t="s">
        <v>205</v>
      </c>
      <c r="C21" s="97" t="s">
        <v>0</v>
      </c>
      <c r="D21" s="98">
        <f>+D13*3</f>
        <v>285</v>
      </c>
      <c r="E21" s="99"/>
      <c r="F21" s="37">
        <f t="shared" si="1"/>
        <v>0</v>
      </c>
      <c r="G21" s="22"/>
    </row>
    <row r="22" spans="1:7" s="33" customFormat="1" ht="13.5" customHeight="1" x14ac:dyDescent="0.25">
      <c r="A22" s="17"/>
      <c r="B22" s="96"/>
      <c r="C22" s="97"/>
      <c r="D22" s="98"/>
      <c r="E22" s="99"/>
      <c r="F22" s="37"/>
      <c r="G22" s="22"/>
    </row>
    <row r="23" spans="1:7" s="33" customFormat="1" ht="13.5" customHeight="1" x14ac:dyDescent="0.25">
      <c r="A23" s="17"/>
      <c r="B23" s="182" t="s">
        <v>214</v>
      </c>
      <c r="C23" s="183" t="s">
        <v>17</v>
      </c>
      <c r="D23" s="173">
        <v>285</v>
      </c>
      <c r="E23" s="99"/>
      <c r="F23" s="37"/>
      <c r="G23" s="22"/>
    </row>
    <row r="24" spans="1:7" s="33" customFormat="1" ht="13.5" customHeight="1" x14ac:dyDescent="0.25">
      <c r="A24" s="17"/>
      <c r="B24" s="182"/>
      <c r="C24" s="183" t="s">
        <v>0</v>
      </c>
      <c r="D24" s="173">
        <v>687</v>
      </c>
      <c r="E24" s="99"/>
      <c r="F24" s="37"/>
      <c r="G24" s="22"/>
    </row>
    <row r="25" spans="1:7" s="33" customFormat="1" ht="13.5" customHeight="1" x14ac:dyDescent="0.25">
      <c r="A25" s="17" t="s">
        <v>32</v>
      </c>
      <c r="B25" s="96" t="s">
        <v>215</v>
      </c>
      <c r="C25" s="97" t="s">
        <v>17</v>
      </c>
      <c r="D25" s="98">
        <f>+D23*10</f>
        <v>2850</v>
      </c>
      <c r="E25" s="99"/>
      <c r="F25" s="37">
        <f>+D25*E25</f>
        <v>0</v>
      </c>
      <c r="G25" s="22"/>
    </row>
    <row r="26" spans="1:7" s="33" customFormat="1" ht="13.5" customHeight="1" x14ac:dyDescent="0.25">
      <c r="A26" s="17" t="s">
        <v>32</v>
      </c>
      <c r="B26" s="96" t="s">
        <v>71</v>
      </c>
      <c r="C26" s="97" t="s">
        <v>17</v>
      </c>
      <c r="D26" s="98">
        <f>+D23*3</f>
        <v>855</v>
      </c>
      <c r="E26" s="99"/>
      <c r="F26" s="37">
        <f t="shared" ref="F26" si="2">+D26*E26</f>
        <v>0</v>
      </c>
      <c r="G26" s="22"/>
    </row>
    <row r="27" spans="1:7" s="33" customFormat="1" ht="13.5" customHeight="1" x14ac:dyDescent="0.25">
      <c r="A27" s="17" t="s">
        <v>32</v>
      </c>
      <c r="B27" s="96" t="s">
        <v>216</v>
      </c>
      <c r="C27" s="97" t="s">
        <v>17</v>
      </c>
      <c r="D27" s="98">
        <f>+D23</f>
        <v>285</v>
      </c>
      <c r="E27" s="99"/>
      <c r="F27" s="37">
        <f>+D27*E27</f>
        <v>0</v>
      </c>
      <c r="G27" s="22"/>
    </row>
    <row r="28" spans="1:7" s="33" customFormat="1" ht="13.5" customHeight="1" x14ac:dyDescent="0.25">
      <c r="A28" s="17" t="s">
        <v>32</v>
      </c>
      <c r="B28" s="96" t="s">
        <v>72</v>
      </c>
      <c r="C28" s="97" t="s">
        <v>0</v>
      </c>
      <c r="D28" s="98">
        <f>+D24</f>
        <v>687</v>
      </c>
      <c r="E28" s="99"/>
      <c r="F28" s="37">
        <f t="shared" ref="F28" si="3">+D28*E28</f>
        <v>0</v>
      </c>
      <c r="G28" s="22"/>
    </row>
    <row r="29" spans="1:7" s="33" customFormat="1" ht="27" customHeight="1" x14ac:dyDescent="0.25">
      <c r="A29" s="17" t="s">
        <v>32</v>
      </c>
      <c r="B29" s="96" t="s">
        <v>217</v>
      </c>
      <c r="C29" s="97" t="s">
        <v>31</v>
      </c>
      <c r="D29" s="98">
        <v>3</v>
      </c>
      <c r="E29" s="99"/>
      <c r="F29" s="37">
        <f t="shared" ref="F29" si="4">+D29*E29</f>
        <v>0</v>
      </c>
      <c r="G29" s="22"/>
    </row>
    <row r="30" spans="1:7" s="33" customFormat="1" ht="13.5" customHeight="1" x14ac:dyDescent="0.25">
      <c r="A30" s="101"/>
      <c r="B30" s="96"/>
      <c r="C30" s="102"/>
      <c r="D30" s="103"/>
      <c r="E30" s="104"/>
      <c r="F30" s="105"/>
      <c r="G30" s="22"/>
    </row>
    <row r="31" spans="1:7" s="33" customFormat="1" ht="13.5" customHeight="1" x14ac:dyDescent="0.25">
      <c r="A31" s="34"/>
      <c r="B31" s="171" t="s">
        <v>221</v>
      </c>
      <c r="C31" s="172" t="s">
        <v>0</v>
      </c>
      <c r="D31" s="173">
        <v>6</v>
      </c>
      <c r="E31" s="26"/>
      <c r="F31" s="27"/>
      <c r="G31" s="22"/>
    </row>
    <row r="32" spans="1:7" s="33" customFormat="1" ht="36.75" customHeight="1" x14ac:dyDescent="0.25">
      <c r="A32" s="17" t="s">
        <v>32</v>
      </c>
      <c r="B32" s="96" t="s">
        <v>222</v>
      </c>
      <c r="C32" s="102" t="s">
        <v>31</v>
      </c>
      <c r="D32" s="103">
        <v>1</v>
      </c>
      <c r="E32" s="104"/>
      <c r="F32" s="37">
        <f t="shared" ref="F32" si="5">+D32*E32</f>
        <v>0</v>
      </c>
      <c r="G32" s="22"/>
    </row>
    <row r="33" spans="1:7" s="33" customFormat="1" ht="13.5" customHeight="1" x14ac:dyDescent="0.25">
      <c r="A33" s="112"/>
      <c r="B33" s="111"/>
      <c r="C33" s="113"/>
      <c r="D33" s="114"/>
      <c r="E33" s="115"/>
      <c r="F33" s="116"/>
      <c r="G33" s="22"/>
    </row>
    <row r="34" spans="1:7" s="33" customFormat="1" ht="13.5" customHeight="1" x14ac:dyDescent="0.25">
      <c r="A34" s="101"/>
      <c r="B34" s="192" t="s">
        <v>78</v>
      </c>
      <c r="C34" s="102" t="s">
        <v>31</v>
      </c>
      <c r="D34" s="103">
        <v>1</v>
      </c>
      <c r="E34" s="104"/>
      <c r="F34" s="37">
        <f t="shared" ref="F34" si="6">+D34*E34</f>
        <v>0</v>
      </c>
      <c r="G34" s="22"/>
    </row>
    <row r="35" spans="1:7" s="33" customFormat="1" ht="13.5" customHeight="1" x14ac:dyDescent="0.25">
      <c r="A35" s="28"/>
      <c r="B35" s="29" t="s">
        <v>73</v>
      </c>
      <c r="C35" s="30"/>
      <c r="D35" s="31"/>
      <c r="E35" s="32"/>
      <c r="F35" s="49">
        <f>SUM(F14:F34)</f>
        <v>0</v>
      </c>
      <c r="G35" s="22"/>
    </row>
    <row r="36" spans="1:7" s="33" customFormat="1" ht="13.5" customHeight="1" x14ac:dyDescent="0.25">
      <c r="A36" s="233"/>
      <c r="B36" s="234"/>
      <c r="C36" s="235"/>
      <c r="D36" s="236"/>
      <c r="E36" s="237"/>
      <c r="F36" s="238"/>
      <c r="G36" s="22"/>
    </row>
    <row r="37" spans="1:7" s="33" customFormat="1" ht="13.5" customHeight="1" x14ac:dyDescent="0.25">
      <c r="A37" s="239"/>
      <c r="B37" s="240"/>
      <c r="C37" s="241"/>
      <c r="D37" s="242"/>
      <c r="E37" s="243"/>
      <c r="F37" s="244"/>
      <c r="G37" s="22"/>
    </row>
    <row r="38" spans="1:7" s="33" customFormat="1" ht="13.5" customHeight="1" x14ac:dyDescent="0.25">
      <c r="A38" s="34" t="s">
        <v>7</v>
      </c>
      <c r="B38" s="35" t="s">
        <v>1</v>
      </c>
      <c r="C38" s="24" t="s">
        <v>8</v>
      </c>
      <c r="D38" s="25" t="s">
        <v>9</v>
      </c>
      <c r="E38" s="26" t="s">
        <v>13</v>
      </c>
      <c r="F38" s="27" t="s">
        <v>10</v>
      </c>
      <c r="G38" s="22"/>
    </row>
    <row r="39" spans="1:7" s="33" customFormat="1" ht="13.5" customHeight="1" x14ac:dyDescent="0.25">
      <c r="A39" s="89"/>
      <c r="B39" s="90" t="s">
        <v>65</v>
      </c>
      <c r="C39" s="91"/>
      <c r="D39" s="92"/>
      <c r="E39" s="93"/>
      <c r="F39" s="94"/>
      <c r="G39" s="22"/>
    </row>
    <row r="40" spans="1:7" s="33" customFormat="1" ht="13.5" customHeight="1" x14ac:dyDescent="0.25">
      <c r="A40" s="34"/>
      <c r="B40" s="171" t="s">
        <v>213</v>
      </c>
      <c r="C40" s="172" t="s">
        <v>0</v>
      </c>
      <c r="D40" s="173">
        <v>95</v>
      </c>
      <c r="E40" s="26"/>
      <c r="F40" s="27"/>
      <c r="G40" s="22"/>
    </row>
    <row r="41" spans="1:7" s="33" customFormat="1" ht="13.5" customHeight="1" x14ac:dyDescent="0.25">
      <c r="A41" s="17" t="s">
        <v>32</v>
      </c>
      <c r="B41" s="96" t="s">
        <v>219</v>
      </c>
      <c r="C41" s="97"/>
      <c r="D41" s="98"/>
      <c r="E41" s="99"/>
      <c r="F41" s="37"/>
      <c r="G41" s="22"/>
    </row>
    <row r="42" spans="1:7" s="33" customFormat="1" ht="13.5" customHeight="1" x14ac:dyDescent="0.25">
      <c r="A42" s="17"/>
      <c r="B42" s="174" t="s">
        <v>209</v>
      </c>
      <c r="C42" s="97" t="s">
        <v>0</v>
      </c>
      <c r="D42" s="98">
        <f>+C5*8</f>
        <v>656</v>
      </c>
      <c r="E42" s="99"/>
      <c r="F42" s="37">
        <f t="shared" ref="F42:F48" si="7">+D42*E42</f>
        <v>0</v>
      </c>
      <c r="G42" s="22"/>
    </row>
    <row r="43" spans="1:7" s="33" customFormat="1" ht="13.5" customHeight="1" x14ac:dyDescent="0.25">
      <c r="A43" s="17"/>
      <c r="B43" s="174" t="s">
        <v>210</v>
      </c>
      <c r="C43" s="97"/>
      <c r="D43" s="98">
        <f>+C6*8</f>
        <v>56</v>
      </c>
      <c r="E43" s="99"/>
      <c r="F43" s="37">
        <f t="shared" si="7"/>
        <v>0</v>
      </c>
      <c r="G43" s="22"/>
    </row>
    <row r="44" spans="1:7" s="33" customFormat="1" ht="13.5" customHeight="1" x14ac:dyDescent="0.25">
      <c r="A44" s="17"/>
      <c r="B44" s="174" t="s">
        <v>211</v>
      </c>
      <c r="C44" s="97"/>
      <c r="D44" s="98">
        <f>+C7*8</f>
        <v>48</v>
      </c>
      <c r="E44" s="99"/>
      <c r="F44" s="37">
        <f t="shared" si="7"/>
        <v>0</v>
      </c>
      <c r="G44" s="22"/>
    </row>
    <row r="45" spans="1:7" s="33" customFormat="1" ht="13.5" customHeight="1" x14ac:dyDescent="0.25">
      <c r="A45" s="17" t="s">
        <v>32</v>
      </c>
      <c r="B45" s="96" t="s">
        <v>204</v>
      </c>
      <c r="C45" s="97" t="s">
        <v>0</v>
      </c>
      <c r="D45" s="98">
        <f>+D40*3</f>
        <v>285</v>
      </c>
      <c r="E45" s="99"/>
      <c r="F45" s="37">
        <f t="shared" si="7"/>
        <v>0</v>
      </c>
      <c r="G45" s="22"/>
    </row>
    <row r="46" spans="1:7" s="33" customFormat="1" ht="13.5" customHeight="1" x14ac:dyDescent="0.25">
      <c r="A46" s="17" t="s">
        <v>32</v>
      </c>
      <c r="B46" s="95" t="s">
        <v>66</v>
      </c>
      <c r="C46" s="97" t="s">
        <v>0</v>
      </c>
      <c r="D46" s="98">
        <f>+D40</f>
        <v>95</v>
      </c>
      <c r="E46" s="99"/>
      <c r="F46" s="37">
        <f t="shared" si="7"/>
        <v>0</v>
      </c>
      <c r="G46" s="22"/>
    </row>
    <row r="47" spans="1:7" s="33" customFormat="1" ht="25.5" customHeight="1" x14ac:dyDescent="0.25">
      <c r="A47" s="17" t="s">
        <v>32</v>
      </c>
      <c r="B47" s="96" t="s">
        <v>64</v>
      </c>
      <c r="C47" s="97" t="s">
        <v>0</v>
      </c>
      <c r="D47" s="98">
        <f>+D40</f>
        <v>95</v>
      </c>
      <c r="E47" s="99"/>
      <c r="F47" s="37">
        <f t="shared" si="7"/>
        <v>0</v>
      </c>
      <c r="G47" s="22"/>
    </row>
    <row r="48" spans="1:7" s="33" customFormat="1" ht="39" customHeight="1" x14ac:dyDescent="0.25">
      <c r="A48" s="17" t="s">
        <v>32</v>
      </c>
      <c r="B48" s="96" t="s">
        <v>205</v>
      </c>
      <c r="C48" s="97" t="s">
        <v>0</v>
      </c>
      <c r="D48" s="98">
        <f>+D40*3</f>
        <v>285</v>
      </c>
      <c r="E48" s="99"/>
      <c r="F48" s="37">
        <f t="shared" si="7"/>
        <v>0</v>
      </c>
      <c r="G48" s="22"/>
    </row>
    <row r="49" spans="1:7" s="33" customFormat="1" ht="13.5" customHeight="1" x14ac:dyDescent="0.25">
      <c r="A49" s="17"/>
      <c r="B49" s="96"/>
      <c r="C49" s="97"/>
      <c r="D49" s="98"/>
      <c r="E49" s="99"/>
      <c r="F49" s="37"/>
      <c r="G49" s="22"/>
    </row>
    <row r="50" spans="1:7" s="33" customFormat="1" ht="13.5" customHeight="1" x14ac:dyDescent="0.25">
      <c r="A50" s="17"/>
      <c r="B50" s="182" t="s">
        <v>214</v>
      </c>
      <c r="C50" s="183" t="s">
        <v>17</v>
      </c>
      <c r="D50" s="173">
        <v>285</v>
      </c>
      <c r="E50" s="99"/>
      <c r="F50" s="37"/>
      <c r="G50" s="22"/>
    </row>
    <row r="51" spans="1:7" s="33" customFormat="1" ht="13.5" customHeight="1" x14ac:dyDescent="0.25">
      <c r="A51" s="17"/>
      <c r="B51" s="182"/>
      <c r="C51" s="183" t="s">
        <v>0</v>
      </c>
      <c r="D51" s="173">
        <v>687</v>
      </c>
      <c r="E51" s="99"/>
      <c r="F51" s="37"/>
      <c r="G51" s="22"/>
    </row>
    <row r="52" spans="1:7" s="33" customFormat="1" ht="13.5" customHeight="1" x14ac:dyDescent="0.25">
      <c r="A52" s="17" t="s">
        <v>32</v>
      </c>
      <c r="B52" s="96" t="s">
        <v>220</v>
      </c>
      <c r="C52" s="97" t="s">
        <v>17</v>
      </c>
      <c r="D52" s="98">
        <f>+D50*8</f>
        <v>2280</v>
      </c>
      <c r="E52" s="99"/>
      <c r="F52" s="37">
        <f>+D52*E52</f>
        <v>0</v>
      </c>
      <c r="G52" s="22"/>
    </row>
    <row r="53" spans="1:7" s="33" customFormat="1" ht="13.5" customHeight="1" x14ac:dyDescent="0.25">
      <c r="A53" s="17" t="s">
        <v>32</v>
      </c>
      <c r="B53" s="96" t="s">
        <v>71</v>
      </c>
      <c r="C53" s="97" t="s">
        <v>17</v>
      </c>
      <c r="D53" s="98">
        <f>+D50*3</f>
        <v>855</v>
      </c>
      <c r="E53" s="99"/>
      <c r="F53" s="37">
        <f t="shared" ref="F53" si="8">+D53*E53</f>
        <v>0</v>
      </c>
      <c r="G53" s="22"/>
    </row>
    <row r="54" spans="1:7" s="33" customFormat="1" ht="13.5" customHeight="1" x14ac:dyDescent="0.25">
      <c r="A54" s="17" t="s">
        <v>32</v>
      </c>
      <c r="B54" s="96" t="s">
        <v>216</v>
      </c>
      <c r="C54" s="97" t="s">
        <v>17</v>
      </c>
      <c r="D54" s="98">
        <f>+D50</f>
        <v>285</v>
      </c>
      <c r="E54" s="99"/>
      <c r="F54" s="37">
        <f>+D54*E54</f>
        <v>0</v>
      </c>
      <c r="G54" s="22"/>
    </row>
    <row r="55" spans="1:7" s="33" customFormat="1" ht="13.5" customHeight="1" x14ac:dyDescent="0.25">
      <c r="A55" s="17" t="s">
        <v>32</v>
      </c>
      <c r="B55" s="96" t="s">
        <v>72</v>
      </c>
      <c r="C55" s="97" t="s">
        <v>0</v>
      </c>
      <c r="D55" s="98">
        <f>+D51</f>
        <v>687</v>
      </c>
      <c r="E55" s="99"/>
      <c r="F55" s="37">
        <f t="shared" ref="F55:F56" si="9">+D55*E55</f>
        <v>0</v>
      </c>
      <c r="G55" s="22"/>
    </row>
    <row r="56" spans="1:7" s="33" customFormat="1" ht="27" customHeight="1" x14ac:dyDescent="0.25">
      <c r="A56" s="17" t="s">
        <v>32</v>
      </c>
      <c r="B56" s="96" t="s">
        <v>217</v>
      </c>
      <c r="C56" s="97" t="s">
        <v>31</v>
      </c>
      <c r="D56" s="98">
        <v>3</v>
      </c>
      <c r="E56" s="99"/>
      <c r="F56" s="37">
        <f t="shared" si="9"/>
        <v>0</v>
      </c>
      <c r="G56" s="22"/>
    </row>
    <row r="57" spans="1:7" s="33" customFormat="1" ht="13.5" customHeight="1" x14ac:dyDescent="0.25">
      <c r="A57" s="101"/>
      <c r="B57" s="96"/>
      <c r="C57" s="102"/>
      <c r="D57" s="103"/>
      <c r="E57" s="104"/>
      <c r="F57" s="105"/>
      <c r="G57" s="22"/>
    </row>
    <row r="58" spans="1:7" s="33" customFormat="1" ht="13.5" customHeight="1" x14ac:dyDescent="0.25">
      <c r="A58" s="34"/>
      <c r="B58" s="171" t="s">
        <v>221</v>
      </c>
      <c r="C58" s="172" t="s">
        <v>0</v>
      </c>
      <c r="D58" s="173">
        <v>6</v>
      </c>
      <c r="E58" s="26"/>
      <c r="F58" s="27"/>
      <c r="G58" s="22"/>
    </row>
    <row r="59" spans="1:7" s="33" customFormat="1" ht="36.75" customHeight="1" x14ac:dyDescent="0.25">
      <c r="A59" s="17" t="s">
        <v>32</v>
      </c>
      <c r="B59" s="96" t="s">
        <v>222</v>
      </c>
      <c r="C59" s="102" t="s">
        <v>31</v>
      </c>
      <c r="D59" s="103">
        <v>1</v>
      </c>
      <c r="E59" s="104"/>
      <c r="F59" s="37">
        <f t="shared" ref="F59" si="10">+D59*E59</f>
        <v>0</v>
      </c>
      <c r="G59" s="22"/>
    </row>
    <row r="60" spans="1:7" s="33" customFormat="1" ht="13.5" customHeight="1" x14ac:dyDescent="0.25">
      <c r="A60" s="112"/>
      <c r="B60" s="111"/>
      <c r="C60" s="113"/>
      <c r="D60" s="114"/>
      <c r="E60" s="115"/>
      <c r="F60" s="116"/>
      <c r="G60" s="22"/>
    </row>
    <row r="61" spans="1:7" s="33" customFormat="1" ht="15" customHeight="1" x14ac:dyDescent="0.25">
      <c r="A61" s="101"/>
      <c r="B61" s="192" t="s">
        <v>79</v>
      </c>
      <c r="C61" s="102" t="s">
        <v>31</v>
      </c>
      <c r="D61" s="103">
        <v>1</v>
      </c>
      <c r="E61" s="104"/>
      <c r="F61" s="37">
        <f t="shared" ref="F61" si="11">+D61*E61</f>
        <v>0</v>
      </c>
      <c r="G61" s="22"/>
    </row>
    <row r="62" spans="1:7" s="39" customFormat="1" ht="15.75" customHeight="1" x14ac:dyDescent="0.25">
      <c r="A62" s="53"/>
      <c r="B62" s="29" t="s">
        <v>74</v>
      </c>
      <c r="C62" s="30"/>
      <c r="D62" s="31"/>
      <c r="E62" s="32"/>
      <c r="F62" s="49">
        <f>SUM(F41:F61)</f>
        <v>0</v>
      </c>
      <c r="G62" s="40"/>
    </row>
    <row r="63" spans="1:7" s="33" customFormat="1" ht="13.5" customHeight="1" x14ac:dyDescent="0.25">
      <c r="A63" s="233"/>
      <c r="B63" s="234"/>
      <c r="C63" s="235"/>
      <c r="D63" s="236"/>
      <c r="E63" s="237"/>
      <c r="F63" s="238"/>
      <c r="G63" s="22"/>
    </row>
    <row r="64" spans="1:7" s="33" customFormat="1" ht="13.5" customHeight="1" x14ac:dyDescent="0.25">
      <c r="A64" s="239"/>
      <c r="B64" s="240"/>
      <c r="C64" s="241"/>
      <c r="D64" s="242"/>
      <c r="E64" s="243"/>
      <c r="F64" s="244"/>
      <c r="G64" s="22"/>
    </row>
    <row r="65" spans="1:7" s="33" customFormat="1" ht="15" customHeight="1" x14ac:dyDescent="0.25">
      <c r="A65" s="34" t="s">
        <v>7</v>
      </c>
      <c r="B65" s="35" t="s">
        <v>1</v>
      </c>
      <c r="C65" s="24" t="s">
        <v>8</v>
      </c>
      <c r="D65" s="25" t="s">
        <v>9</v>
      </c>
      <c r="E65" s="26" t="s">
        <v>13</v>
      </c>
      <c r="F65" s="27" t="s">
        <v>10</v>
      </c>
      <c r="G65" s="22"/>
    </row>
    <row r="66" spans="1:7" s="33" customFormat="1" ht="15" customHeight="1" x14ac:dyDescent="0.25">
      <c r="A66" s="89"/>
      <c r="B66" s="90" t="s">
        <v>67</v>
      </c>
      <c r="C66" s="91"/>
      <c r="D66" s="92"/>
      <c r="E66" s="93"/>
      <c r="F66" s="94"/>
      <c r="G66" s="22"/>
    </row>
    <row r="67" spans="1:7" s="33" customFormat="1" ht="13.5" customHeight="1" x14ac:dyDescent="0.25">
      <c r="A67" s="34"/>
      <c r="B67" s="171" t="s">
        <v>213</v>
      </c>
      <c r="C67" s="172" t="s">
        <v>0</v>
      </c>
      <c r="D67" s="173">
        <v>95</v>
      </c>
      <c r="E67" s="26"/>
      <c r="F67" s="27"/>
      <c r="G67" s="22"/>
    </row>
    <row r="68" spans="1:7" s="33" customFormat="1" ht="13.5" customHeight="1" x14ac:dyDescent="0.25">
      <c r="A68" s="17" t="s">
        <v>32</v>
      </c>
      <c r="B68" s="96" t="s">
        <v>223</v>
      </c>
      <c r="C68" s="97"/>
      <c r="D68" s="98"/>
      <c r="E68" s="99"/>
      <c r="F68" s="37"/>
      <c r="G68" s="22"/>
    </row>
    <row r="69" spans="1:7" s="33" customFormat="1" ht="13.5" customHeight="1" x14ac:dyDescent="0.25">
      <c r="A69" s="17"/>
      <c r="B69" s="174" t="s">
        <v>209</v>
      </c>
      <c r="C69" s="97" t="s">
        <v>0</v>
      </c>
      <c r="D69" s="98">
        <f>+C5*6</f>
        <v>492</v>
      </c>
      <c r="E69" s="99"/>
      <c r="F69" s="37">
        <f t="shared" ref="F69:F75" si="12">+D69*E69</f>
        <v>0</v>
      </c>
      <c r="G69" s="22"/>
    </row>
    <row r="70" spans="1:7" s="33" customFormat="1" ht="13.5" customHeight="1" x14ac:dyDescent="0.25">
      <c r="A70" s="17"/>
      <c r="B70" s="174" t="s">
        <v>210</v>
      </c>
      <c r="C70" s="97"/>
      <c r="D70" s="98">
        <f>+C6*6</f>
        <v>42</v>
      </c>
      <c r="E70" s="99"/>
      <c r="F70" s="37">
        <f t="shared" si="12"/>
        <v>0</v>
      </c>
      <c r="G70" s="22"/>
    </row>
    <row r="71" spans="1:7" s="33" customFormat="1" ht="13.5" customHeight="1" x14ac:dyDescent="0.25">
      <c r="A71" s="17"/>
      <c r="B71" s="174" t="s">
        <v>211</v>
      </c>
      <c r="C71" s="97"/>
      <c r="D71" s="98">
        <f>+C7*6</f>
        <v>36</v>
      </c>
      <c r="E71" s="99"/>
      <c r="F71" s="37">
        <f t="shared" si="12"/>
        <v>0</v>
      </c>
      <c r="G71" s="22"/>
    </row>
    <row r="72" spans="1:7" s="33" customFormat="1" ht="13.5" customHeight="1" x14ac:dyDescent="0.25">
      <c r="A72" s="17" t="s">
        <v>32</v>
      </c>
      <c r="B72" s="96" t="s">
        <v>204</v>
      </c>
      <c r="C72" s="97" t="s">
        <v>0</v>
      </c>
      <c r="D72" s="98">
        <f>+D67*3</f>
        <v>285</v>
      </c>
      <c r="E72" s="99"/>
      <c r="F72" s="37">
        <f t="shared" si="12"/>
        <v>0</v>
      </c>
      <c r="G72" s="22"/>
    </row>
    <row r="73" spans="1:7" s="33" customFormat="1" ht="13.5" customHeight="1" x14ac:dyDescent="0.25">
      <c r="A73" s="17" t="s">
        <v>32</v>
      </c>
      <c r="B73" s="95" t="s">
        <v>66</v>
      </c>
      <c r="C73" s="97" t="s">
        <v>0</v>
      </c>
      <c r="D73" s="98">
        <f>+D67</f>
        <v>95</v>
      </c>
      <c r="E73" s="99"/>
      <c r="F73" s="37">
        <f t="shared" si="12"/>
        <v>0</v>
      </c>
      <c r="G73" s="22"/>
    </row>
    <row r="74" spans="1:7" s="33" customFormat="1" ht="25.5" customHeight="1" x14ac:dyDescent="0.25">
      <c r="A74" s="17" t="s">
        <v>32</v>
      </c>
      <c r="B74" s="96" t="s">
        <v>64</v>
      </c>
      <c r="C74" s="97" t="s">
        <v>0</v>
      </c>
      <c r="D74" s="98">
        <f>+D67</f>
        <v>95</v>
      </c>
      <c r="E74" s="99"/>
      <c r="F74" s="37">
        <f t="shared" si="12"/>
        <v>0</v>
      </c>
      <c r="G74" s="22"/>
    </row>
    <row r="75" spans="1:7" s="33" customFormat="1" ht="39" customHeight="1" x14ac:dyDescent="0.25">
      <c r="A75" s="17" t="s">
        <v>32</v>
      </c>
      <c r="B75" s="96" t="s">
        <v>205</v>
      </c>
      <c r="C75" s="97" t="s">
        <v>0</v>
      </c>
      <c r="D75" s="98">
        <f>+D67*3</f>
        <v>285</v>
      </c>
      <c r="E75" s="99"/>
      <c r="F75" s="37">
        <f t="shared" si="12"/>
        <v>0</v>
      </c>
      <c r="G75" s="22"/>
    </row>
    <row r="76" spans="1:7" s="33" customFormat="1" ht="13.5" customHeight="1" x14ac:dyDescent="0.25">
      <c r="A76" s="17"/>
      <c r="B76" s="96"/>
      <c r="C76" s="97"/>
      <c r="D76" s="98"/>
      <c r="E76" s="99"/>
      <c r="F76" s="37"/>
      <c r="G76" s="22"/>
    </row>
    <row r="77" spans="1:7" s="33" customFormat="1" ht="13.5" customHeight="1" x14ac:dyDescent="0.25">
      <c r="A77" s="17"/>
      <c r="B77" s="182" t="s">
        <v>214</v>
      </c>
      <c r="C77" s="183" t="s">
        <v>17</v>
      </c>
      <c r="D77" s="173">
        <v>285</v>
      </c>
      <c r="E77" s="99"/>
      <c r="F77" s="37"/>
      <c r="G77" s="22"/>
    </row>
    <row r="78" spans="1:7" s="33" customFormat="1" ht="13.5" customHeight="1" x14ac:dyDescent="0.25">
      <c r="A78" s="17"/>
      <c r="B78" s="182"/>
      <c r="C78" s="183" t="s">
        <v>0</v>
      </c>
      <c r="D78" s="173">
        <v>687</v>
      </c>
      <c r="E78" s="99"/>
      <c r="F78" s="37"/>
      <c r="G78" s="22"/>
    </row>
    <row r="79" spans="1:7" s="33" customFormat="1" ht="13.5" customHeight="1" x14ac:dyDescent="0.25">
      <c r="A79" s="17" t="s">
        <v>32</v>
      </c>
      <c r="B79" s="96" t="s">
        <v>224</v>
      </c>
      <c r="C79" s="97" t="s">
        <v>17</v>
      </c>
      <c r="D79" s="98">
        <f>+D77*6</f>
        <v>1710</v>
      </c>
      <c r="E79" s="99"/>
      <c r="F79" s="37">
        <f>+D79*E79</f>
        <v>0</v>
      </c>
      <c r="G79" s="22"/>
    </row>
    <row r="80" spans="1:7" s="33" customFormat="1" ht="13.5" customHeight="1" x14ac:dyDescent="0.25">
      <c r="A80" s="17" t="s">
        <v>32</v>
      </c>
      <c r="B80" s="96" t="s">
        <v>71</v>
      </c>
      <c r="C80" s="97" t="s">
        <v>17</v>
      </c>
      <c r="D80" s="98">
        <f>+D77*3</f>
        <v>855</v>
      </c>
      <c r="E80" s="99"/>
      <c r="F80" s="37">
        <f t="shared" ref="F80" si="13">+D80*E80</f>
        <v>0</v>
      </c>
      <c r="G80" s="22"/>
    </row>
    <row r="81" spans="1:7" s="33" customFormat="1" ht="13.5" customHeight="1" x14ac:dyDescent="0.25">
      <c r="A81" s="17" t="s">
        <v>32</v>
      </c>
      <c r="B81" s="96" t="s">
        <v>216</v>
      </c>
      <c r="C81" s="97" t="s">
        <v>17</v>
      </c>
      <c r="D81" s="98">
        <f>+D77</f>
        <v>285</v>
      </c>
      <c r="E81" s="99"/>
      <c r="F81" s="37">
        <f>+D81*E81</f>
        <v>0</v>
      </c>
      <c r="G81" s="22"/>
    </row>
    <row r="82" spans="1:7" s="33" customFormat="1" ht="13.5" customHeight="1" x14ac:dyDescent="0.25">
      <c r="A82" s="17" t="s">
        <v>32</v>
      </c>
      <c r="B82" s="96" t="s">
        <v>72</v>
      </c>
      <c r="C82" s="97" t="s">
        <v>0</v>
      </c>
      <c r="D82" s="98">
        <f>+D78</f>
        <v>687</v>
      </c>
      <c r="E82" s="99"/>
      <c r="F82" s="37">
        <f t="shared" ref="F82:F83" si="14">+D82*E82</f>
        <v>0</v>
      </c>
      <c r="G82" s="22"/>
    </row>
    <row r="83" spans="1:7" s="33" customFormat="1" ht="27" customHeight="1" x14ac:dyDescent="0.25">
      <c r="A83" s="17" t="s">
        <v>32</v>
      </c>
      <c r="B83" s="96" t="s">
        <v>217</v>
      </c>
      <c r="C83" s="97" t="s">
        <v>31</v>
      </c>
      <c r="D83" s="98">
        <v>3</v>
      </c>
      <c r="E83" s="99"/>
      <c r="F83" s="37">
        <f t="shared" si="14"/>
        <v>0</v>
      </c>
      <c r="G83" s="22"/>
    </row>
    <row r="84" spans="1:7" s="33" customFormat="1" ht="13.5" customHeight="1" x14ac:dyDescent="0.25">
      <c r="A84" s="101"/>
      <c r="B84" s="96"/>
      <c r="C84" s="102"/>
      <c r="D84" s="103"/>
      <c r="E84" s="104"/>
      <c r="F84" s="105"/>
      <c r="G84" s="22"/>
    </row>
    <row r="85" spans="1:7" s="33" customFormat="1" ht="13.5" customHeight="1" x14ac:dyDescent="0.25">
      <c r="A85" s="34"/>
      <c r="B85" s="171" t="s">
        <v>221</v>
      </c>
      <c r="C85" s="172" t="s">
        <v>0</v>
      </c>
      <c r="D85" s="173">
        <v>6</v>
      </c>
      <c r="E85" s="26"/>
      <c r="F85" s="27"/>
      <c r="G85" s="22"/>
    </row>
    <row r="86" spans="1:7" s="33" customFormat="1" ht="36.75" customHeight="1" x14ac:dyDescent="0.25">
      <c r="A86" s="17" t="s">
        <v>32</v>
      </c>
      <c r="B86" s="96" t="s">
        <v>222</v>
      </c>
      <c r="C86" s="102" t="s">
        <v>31</v>
      </c>
      <c r="D86" s="103">
        <v>1</v>
      </c>
      <c r="E86" s="104"/>
      <c r="F86" s="37">
        <f t="shared" ref="F86" si="15">+D86*E86</f>
        <v>0</v>
      </c>
      <c r="G86" s="22"/>
    </row>
    <row r="87" spans="1:7" s="33" customFormat="1" ht="13.5" customHeight="1" x14ac:dyDescent="0.25">
      <c r="A87" s="112"/>
      <c r="B87" s="111"/>
      <c r="C87" s="113"/>
      <c r="D87" s="114"/>
      <c r="E87" s="115"/>
      <c r="F87" s="116"/>
      <c r="G87" s="22"/>
    </row>
    <row r="88" spans="1:7" s="33" customFormat="1" ht="17.25" customHeight="1" x14ac:dyDescent="0.25">
      <c r="A88" s="101"/>
      <c r="B88" s="44" t="s">
        <v>80</v>
      </c>
      <c r="C88" s="102" t="s">
        <v>31</v>
      </c>
      <c r="D88" s="103">
        <v>1</v>
      </c>
      <c r="E88" s="104"/>
      <c r="F88" s="37">
        <f t="shared" ref="F88" si="16">+D88*E88</f>
        <v>0</v>
      </c>
      <c r="G88" s="22"/>
    </row>
    <row r="89" spans="1:7" s="33" customFormat="1" ht="17.25" customHeight="1" x14ac:dyDescent="0.25">
      <c r="A89" s="28"/>
      <c r="B89" s="29" t="s">
        <v>75</v>
      </c>
      <c r="C89" s="30"/>
      <c r="D89" s="31"/>
      <c r="E89" s="32"/>
      <c r="F89" s="49">
        <f>SUM(F68:F88)</f>
        <v>0</v>
      </c>
      <c r="G89" s="22"/>
    </row>
    <row r="90" spans="1:7" s="33" customFormat="1" ht="13.5" customHeight="1" x14ac:dyDescent="0.25">
      <c r="A90" s="233"/>
      <c r="B90" s="234"/>
      <c r="C90" s="235"/>
      <c r="D90" s="236"/>
      <c r="E90" s="237"/>
      <c r="F90" s="238"/>
      <c r="G90" s="22"/>
    </row>
    <row r="91" spans="1:7" s="33" customFormat="1" ht="13.5" customHeight="1" x14ac:dyDescent="0.25">
      <c r="A91" s="239"/>
      <c r="B91" s="240"/>
      <c r="C91" s="241"/>
      <c r="D91" s="242"/>
      <c r="E91" s="243"/>
      <c r="F91" s="244"/>
      <c r="G91" s="22"/>
    </row>
    <row r="92" spans="1:7" s="33" customFormat="1" ht="17.25" customHeight="1" x14ac:dyDescent="0.25">
      <c r="A92" s="34" t="s">
        <v>7</v>
      </c>
      <c r="B92" s="35" t="s">
        <v>1</v>
      </c>
      <c r="C92" s="24" t="s">
        <v>8</v>
      </c>
      <c r="D92" s="25" t="s">
        <v>9</v>
      </c>
      <c r="E92" s="26" t="s">
        <v>13</v>
      </c>
      <c r="F92" s="27" t="s">
        <v>10</v>
      </c>
      <c r="G92" s="22"/>
    </row>
    <row r="93" spans="1:7" s="33" customFormat="1" ht="15" customHeight="1" x14ac:dyDescent="0.25">
      <c r="A93" s="89"/>
      <c r="B93" s="90" t="s">
        <v>68</v>
      </c>
      <c r="C93" s="91"/>
      <c r="D93" s="92"/>
      <c r="E93" s="93"/>
      <c r="F93" s="94"/>
      <c r="G93" s="22"/>
    </row>
    <row r="94" spans="1:7" s="33" customFormat="1" ht="13.5" customHeight="1" x14ac:dyDescent="0.25">
      <c r="A94" s="34"/>
      <c r="B94" s="171" t="s">
        <v>213</v>
      </c>
      <c r="C94" s="172" t="s">
        <v>0</v>
      </c>
      <c r="D94" s="173">
        <v>95</v>
      </c>
      <c r="E94" s="26"/>
      <c r="F94" s="27"/>
      <c r="G94" s="22"/>
    </row>
    <row r="95" spans="1:7" s="33" customFormat="1" ht="13.5" customHeight="1" x14ac:dyDescent="0.25">
      <c r="A95" s="17" t="s">
        <v>32</v>
      </c>
      <c r="B95" s="96" t="s">
        <v>223</v>
      </c>
      <c r="C95" s="97"/>
      <c r="D95" s="98"/>
      <c r="E95" s="99"/>
      <c r="F95" s="37"/>
      <c r="G95" s="22"/>
    </row>
    <row r="96" spans="1:7" s="33" customFormat="1" ht="13.5" customHeight="1" x14ac:dyDescent="0.25">
      <c r="A96" s="17"/>
      <c r="B96" s="174" t="s">
        <v>209</v>
      </c>
      <c r="C96" s="97" t="s">
        <v>0</v>
      </c>
      <c r="D96" s="98">
        <f>+C5*6</f>
        <v>492</v>
      </c>
      <c r="E96" s="99"/>
      <c r="F96" s="37">
        <f>+D96*E96</f>
        <v>0</v>
      </c>
      <c r="G96" s="22"/>
    </row>
    <row r="97" spans="1:7" s="33" customFormat="1" ht="13.5" customHeight="1" x14ac:dyDescent="0.25">
      <c r="A97" s="17"/>
      <c r="B97" s="174" t="s">
        <v>210</v>
      </c>
      <c r="C97" s="97"/>
      <c r="D97" s="98">
        <f>+C6*6</f>
        <v>42</v>
      </c>
      <c r="E97" s="99"/>
      <c r="F97" s="37">
        <f t="shared" ref="F97" si="17">+D97*E97</f>
        <v>0</v>
      </c>
      <c r="G97" s="22"/>
    </row>
    <row r="98" spans="1:7" s="33" customFormat="1" ht="13.5" customHeight="1" x14ac:dyDescent="0.25">
      <c r="A98" s="17"/>
      <c r="B98" s="174" t="s">
        <v>211</v>
      </c>
      <c r="C98" s="97"/>
      <c r="D98" s="98">
        <f>+C7*6</f>
        <v>36</v>
      </c>
      <c r="E98" s="99"/>
      <c r="F98" s="37">
        <f t="shared" ref="F98:F103" si="18">+D98*E98</f>
        <v>0</v>
      </c>
      <c r="G98" s="22"/>
    </row>
    <row r="99" spans="1:7" s="33" customFormat="1" ht="13.5" customHeight="1" x14ac:dyDescent="0.25">
      <c r="A99" s="17" t="s">
        <v>32</v>
      </c>
      <c r="B99" s="96" t="s">
        <v>204</v>
      </c>
      <c r="C99" s="97" t="s">
        <v>0</v>
      </c>
      <c r="D99" s="98">
        <f>+D94*3</f>
        <v>285</v>
      </c>
      <c r="E99" s="99"/>
      <c r="F99" s="37">
        <f t="shared" si="18"/>
        <v>0</v>
      </c>
      <c r="G99" s="22"/>
    </row>
    <row r="100" spans="1:7" s="33" customFormat="1" ht="13.5" customHeight="1" x14ac:dyDescent="0.25">
      <c r="A100" s="17" t="s">
        <v>32</v>
      </c>
      <c r="B100" s="95" t="s">
        <v>66</v>
      </c>
      <c r="C100" s="97" t="s">
        <v>0</v>
      </c>
      <c r="D100" s="98">
        <f>+D94</f>
        <v>95</v>
      </c>
      <c r="E100" s="99"/>
      <c r="F100" s="37">
        <f t="shared" si="18"/>
        <v>0</v>
      </c>
      <c r="G100" s="22"/>
    </row>
    <row r="101" spans="1:7" s="33" customFormat="1" ht="25.5" customHeight="1" x14ac:dyDescent="0.25">
      <c r="A101" s="17" t="s">
        <v>32</v>
      </c>
      <c r="B101" s="96" t="s">
        <v>64</v>
      </c>
      <c r="C101" s="97" t="s">
        <v>0</v>
      </c>
      <c r="D101" s="98">
        <f>+D94</f>
        <v>95</v>
      </c>
      <c r="E101" s="99"/>
      <c r="F101" s="37">
        <f t="shared" si="18"/>
        <v>0</v>
      </c>
      <c r="G101" s="22"/>
    </row>
    <row r="102" spans="1:7" s="33" customFormat="1" ht="39" customHeight="1" x14ac:dyDescent="0.25">
      <c r="A102" s="17" t="s">
        <v>32</v>
      </c>
      <c r="B102" s="96" t="s">
        <v>205</v>
      </c>
      <c r="C102" s="97" t="s">
        <v>0</v>
      </c>
      <c r="D102" s="98">
        <f>+D94*3</f>
        <v>285</v>
      </c>
      <c r="E102" s="99"/>
      <c r="F102" s="37">
        <f t="shared" si="18"/>
        <v>0</v>
      </c>
      <c r="G102" s="22"/>
    </row>
    <row r="103" spans="1:7" s="33" customFormat="1" ht="16.5" customHeight="1" x14ac:dyDescent="0.25">
      <c r="A103" s="17" t="s">
        <v>32</v>
      </c>
      <c r="B103" s="96" t="s">
        <v>69</v>
      </c>
      <c r="C103" s="97" t="s">
        <v>0</v>
      </c>
      <c r="D103" s="98">
        <f>+D94</f>
        <v>95</v>
      </c>
      <c r="E103" s="99"/>
      <c r="F103" s="37">
        <f t="shared" si="18"/>
        <v>0</v>
      </c>
      <c r="G103" s="22"/>
    </row>
    <row r="104" spans="1:7" s="33" customFormat="1" ht="13.5" customHeight="1" x14ac:dyDescent="0.25">
      <c r="A104" s="17"/>
      <c r="B104" s="96"/>
      <c r="C104" s="97"/>
      <c r="D104" s="98"/>
      <c r="E104" s="99"/>
      <c r="F104" s="37"/>
      <c r="G104" s="22"/>
    </row>
    <row r="105" spans="1:7" s="33" customFormat="1" ht="13.5" customHeight="1" x14ac:dyDescent="0.25">
      <c r="A105" s="17"/>
      <c r="B105" s="182" t="s">
        <v>214</v>
      </c>
      <c r="C105" s="183" t="s">
        <v>17</v>
      </c>
      <c r="D105" s="173">
        <v>285</v>
      </c>
      <c r="E105" s="99"/>
      <c r="F105" s="37"/>
      <c r="G105" s="22"/>
    </row>
    <row r="106" spans="1:7" s="33" customFormat="1" ht="13.5" customHeight="1" x14ac:dyDescent="0.25">
      <c r="A106" s="17"/>
      <c r="B106" s="182"/>
      <c r="C106" s="183" t="s">
        <v>0</v>
      </c>
      <c r="D106" s="173">
        <v>687</v>
      </c>
      <c r="E106" s="99"/>
      <c r="F106" s="37"/>
      <c r="G106" s="22"/>
    </row>
    <row r="107" spans="1:7" s="33" customFormat="1" ht="13.5" customHeight="1" x14ac:dyDescent="0.25">
      <c r="A107" s="17" t="s">
        <v>32</v>
      </c>
      <c r="B107" s="96" t="s">
        <v>224</v>
      </c>
      <c r="C107" s="97" t="s">
        <v>17</v>
      </c>
      <c r="D107" s="98">
        <f>+D105*6</f>
        <v>1710</v>
      </c>
      <c r="E107" s="99"/>
      <c r="F107" s="37">
        <f>+D107*E107</f>
        <v>0</v>
      </c>
      <c r="G107" s="22"/>
    </row>
    <row r="108" spans="1:7" s="33" customFormat="1" ht="13.5" customHeight="1" x14ac:dyDescent="0.25">
      <c r="A108" s="17" t="s">
        <v>32</v>
      </c>
      <c r="B108" s="96" t="s">
        <v>71</v>
      </c>
      <c r="C108" s="97" t="s">
        <v>17</v>
      </c>
      <c r="D108" s="98">
        <f>+D105*3</f>
        <v>855</v>
      </c>
      <c r="E108" s="99"/>
      <c r="F108" s="37">
        <f>+D108*E108</f>
        <v>0</v>
      </c>
      <c r="G108" s="22"/>
    </row>
    <row r="109" spans="1:7" s="33" customFormat="1" ht="13.5" customHeight="1" x14ac:dyDescent="0.25">
      <c r="A109" s="17" t="s">
        <v>32</v>
      </c>
      <c r="B109" s="96" t="s">
        <v>216</v>
      </c>
      <c r="C109" s="97" t="s">
        <v>17</v>
      </c>
      <c r="D109" s="98">
        <f>+D105</f>
        <v>285</v>
      </c>
      <c r="E109" s="99"/>
      <c r="F109" s="37">
        <f>+D109*E109</f>
        <v>0</v>
      </c>
      <c r="G109" s="22"/>
    </row>
    <row r="110" spans="1:7" s="33" customFormat="1" ht="13.5" customHeight="1" x14ac:dyDescent="0.25">
      <c r="A110" s="17" t="s">
        <v>32</v>
      </c>
      <c r="B110" s="96" t="s">
        <v>72</v>
      </c>
      <c r="C110" s="97" t="s">
        <v>0</v>
      </c>
      <c r="D110" s="98">
        <f>+D106</f>
        <v>687</v>
      </c>
      <c r="E110" s="99"/>
      <c r="F110" s="37">
        <f>+D110*E110</f>
        <v>0</v>
      </c>
      <c r="G110" s="22"/>
    </row>
    <row r="111" spans="1:7" s="33" customFormat="1" ht="27" customHeight="1" x14ac:dyDescent="0.25">
      <c r="A111" s="17" t="s">
        <v>32</v>
      </c>
      <c r="B111" s="96" t="s">
        <v>217</v>
      </c>
      <c r="C111" s="97" t="s">
        <v>31</v>
      </c>
      <c r="D111" s="98">
        <v>3</v>
      </c>
      <c r="E111" s="99"/>
      <c r="F111" s="37">
        <f>+D111*E111</f>
        <v>0</v>
      </c>
      <c r="G111" s="22"/>
    </row>
    <row r="112" spans="1:7" s="33" customFormat="1" ht="13.5" customHeight="1" x14ac:dyDescent="0.25">
      <c r="A112" s="101"/>
      <c r="B112" s="96"/>
      <c r="C112" s="102"/>
      <c r="D112" s="103"/>
      <c r="E112" s="104"/>
      <c r="F112" s="105"/>
      <c r="G112" s="22"/>
    </row>
    <row r="113" spans="1:7" s="33" customFormat="1" ht="13.5" customHeight="1" x14ac:dyDescent="0.25">
      <c r="A113" s="34"/>
      <c r="B113" s="171" t="s">
        <v>221</v>
      </c>
      <c r="C113" s="172" t="s">
        <v>0</v>
      </c>
      <c r="D113" s="173">
        <v>6</v>
      </c>
      <c r="E113" s="26"/>
      <c r="F113" s="27"/>
      <c r="G113" s="22"/>
    </row>
    <row r="114" spans="1:7" s="33" customFormat="1" ht="36.75" customHeight="1" x14ac:dyDescent="0.25">
      <c r="A114" s="17" t="s">
        <v>32</v>
      </c>
      <c r="B114" s="96" t="s">
        <v>222</v>
      </c>
      <c r="C114" s="102" t="s">
        <v>31</v>
      </c>
      <c r="D114" s="103">
        <v>1</v>
      </c>
      <c r="E114" s="104"/>
      <c r="F114" s="37">
        <f>+D114*E114</f>
        <v>0</v>
      </c>
      <c r="G114" s="22"/>
    </row>
    <row r="115" spans="1:7" s="39" customFormat="1" ht="15" customHeight="1" x14ac:dyDescent="0.25">
      <c r="A115" s="112"/>
      <c r="B115" s="184"/>
      <c r="C115" s="113"/>
      <c r="D115" s="114"/>
      <c r="E115" s="115"/>
      <c r="F115" s="116"/>
      <c r="G115" s="40"/>
    </row>
    <row r="116" spans="1:7" s="39" customFormat="1" ht="15" customHeight="1" x14ac:dyDescent="0.25">
      <c r="A116" s="101"/>
      <c r="B116" s="23" t="s">
        <v>81</v>
      </c>
      <c r="C116" s="102" t="s">
        <v>31</v>
      </c>
      <c r="D116" s="103">
        <v>1</v>
      </c>
      <c r="E116" s="104"/>
      <c r="F116" s="37">
        <f>+D116*E116</f>
        <v>0</v>
      </c>
      <c r="G116" s="40"/>
    </row>
    <row r="117" spans="1:7" s="39" customFormat="1" ht="17.25" customHeight="1" x14ac:dyDescent="0.25">
      <c r="A117" s="28"/>
      <c r="B117" s="29" t="s">
        <v>76</v>
      </c>
      <c r="C117" s="30"/>
      <c r="D117" s="31"/>
      <c r="E117" s="32"/>
      <c r="F117" s="49">
        <f>SUM(F96:F116)</f>
        <v>0</v>
      </c>
      <c r="G117" s="40"/>
    </row>
    <row r="118" spans="1:7" s="33" customFormat="1" ht="13.5" customHeight="1" x14ac:dyDescent="0.25">
      <c r="A118" s="233"/>
      <c r="B118" s="234"/>
      <c r="C118" s="235"/>
      <c r="D118" s="236"/>
      <c r="E118" s="237"/>
      <c r="F118" s="238"/>
      <c r="G118" s="22"/>
    </row>
    <row r="119" spans="1:7" s="33" customFormat="1" ht="13.5" customHeight="1" x14ac:dyDescent="0.25">
      <c r="A119" s="239"/>
      <c r="B119" s="240"/>
      <c r="C119" s="241"/>
      <c r="D119" s="242"/>
      <c r="E119" s="243"/>
      <c r="F119" s="244"/>
      <c r="G119" s="22"/>
    </row>
    <row r="120" spans="1:7" s="39" customFormat="1" ht="15" customHeight="1" x14ac:dyDescent="0.25">
      <c r="A120" s="185"/>
      <c r="B120" s="186"/>
      <c r="C120" s="187"/>
      <c r="D120" s="188"/>
      <c r="E120" s="189"/>
      <c r="F120" s="190"/>
      <c r="G120" s="40"/>
    </row>
    <row r="121" spans="1:7" s="33" customFormat="1" ht="15" customHeight="1" x14ac:dyDescent="0.25">
      <c r="A121" s="34" t="s">
        <v>7</v>
      </c>
      <c r="B121" s="35" t="s">
        <v>1</v>
      </c>
      <c r="C121" s="24" t="s">
        <v>8</v>
      </c>
      <c r="D121" s="25" t="s">
        <v>9</v>
      </c>
      <c r="E121" s="26" t="s">
        <v>13</v>
      </c>
      <c r="F121" s="27" t="s">
        <v>10</v>
      </c>
      <c r="G121" s="22"/>
    </row>
    <row r="122" spans="1:7" s="33" customFormat="1" ht="15" customHeight="1" x14ac:dyDescent="0.25">
      <c r="A122" s="89"/>
      <c r="B122" s="176" t="s">
        <v>70</v>
      </c>
      <c r="C122" s="91"/>
      <c r="D122" s="92"/>
      <c r="E122" s="93"/>
      <c r="F122" s="94"/>
      <c r="G122" s="22"/>
    </row>
    <row r="123" spans="1:7" s="39" customFormat="1" ht="15" customHeight="1" x14ac:dyDescent="0.25">
      <c r="A123" s="34"/>
      <c r="B123" s="171" t="s">
        <v>213</v>
      </c>
      <c r="C123" s="172" t="s">
        <v>0</v>
      </c>
      <c r="D123" s="173">
        <v>95</v>
      </c>
      <c r="E123" s="26"/>
      <c r="F123" s="27"/>
      <c r="G123" s="40"/>
    </row>
    <row r="124" spans="1:7" s="39" customFormat="1" ht="15" customHeight="1" x14ac:dyDescent="0.25">
      <c r="A124" s="17" t="s">
        <v>32</v>
      </c>
      <c r="B124" s="96" t="s">
        <v>227</v>
      </c>
      <c r="C124" s="97"/>
      <c r="D124" s="98"/>
      <c r="E124" s="99"/>
      <c r="F124" s="37"/>
      <c r="G124" s="40"/>
    </row>
    <row r="125" spans="1:7" s="39" customFormat="1" ht="15" customHeight="1" x14ac:dyDescent="0.25">
      <c r="A125" s="17"/>
      <c r="B125" s="174" t="s">
        <v>209</v>
      </c>
      <c r="C125" s="97" t="s">
        <v>0</v>
      </c>
      <c r="D125" s="98">
        <f>+C5*4</f>
        <v>328</v>
      </c>
      <c r="E125" s="99"/>
      <c r="F125" s="37">
        <f t="shared" ref="F125:F131" si="19">+D125*E125</f>
        <v>0</v>
      </c>
      <c r="G125" s="40"/>
    </row>
    <row r="126" spans="1:7" s="39" customFormat="1" ht="15" customHeight="1" x14ac:dyDescent="0.25">
      <c r="A126" s="17"/>
      <c r="B126" s="174" t="s">
        <v>210</v>
      </c>
      <c r="C126" s="97"/>
      <c r="D126" s="98">
        <f>+C6*4</f>
        <v>28</v>
      </c>
      <c r="E126" s="99"/>
      <c r="F126" s="37">
        <f t="shared" si="19"/>
        <v>0</v>
      </c>
      <c r="G126" s="40"/>
    </row>
    <row r="127" spans="1:7" s="39" customFormat="1" ht="15" customHeight="1" x14ac:dyDescent="0.25">
      <c r="A127" s="17"/>
      <c r="B127" s="174" t="s">
        <v>211</v>
      </c>
      <c r="C127" s="97"/>
      <c r="D127" s="98">
        <f>+C7*4</f>
        <v>24</v>
      </c>
      <c r="E127" s="99"/>
      <c r="F127" s="37">
        <f t="shared" si="19"/>
        <v>0</v>
      </c>
      <c r="G127" s="40"/>
    </row>
    <row r="128" spans="1:7" s="39" customFormat="1" ht="15" customHeight="1" x14ac:dyDescent="0.25">
      <c r="A128" s="17" t="s">
        <v>32</v>
      </c>
      <c r="B128" s="96" t="s">
        <v>204</v>
      </c>
      <c r="C128" s="97" t="s">
        <v>0</v>
      </c>
      <c r="D128" s="98">
        <f>+D123*3</f>
        <v>285</v>
      </c>
      <c r="E128" s="99"/>
      <c r="F128" s="37">
        <f t="shared" si="19"/>
        <v>0</v>
      </c>
      <c r="G128" s="40"/>
    </row>
    <row r="129" spans="1:7" s="39" customFormat="1" ht="15" customHeight="1" x14ac:dyDescent="0.25">
      <c r="A129" s="17" t="s">
        <v>32</v>
      </c>
      <c r="B129" s="95" t="s">
        <v>66</v>
      </c>
      <c r="C129" s="97" t="s">
        <v>0</v>
      </c>
      <c r="D129" s="98">
        <f>+D123</f>
        <v>95</v>
      </c>
      <c r="E129" s="99"/>
      <c r="F129" s="37">
        <f t="shared" si="19"/>
        <v>0</v>
      </c>
      <c r="G129" s="40"/>
    </row>
    <row r="130" spans="1:7" s="39" customFormat="1" ht="24.75" customHeight="1" x14ac:dyDescent="0.25">
      <c r="A130" s="17" t="s">
        <v>32</v>
      </c>
      <c r="B130" s="96" t="s">
        <v>64</v>
      </c>
      <c r="C130" s="97" t="s">
        <v>0</v>
      </c>
      <c r="D130" s="98">
        <f>+D123</f>
        <v>95</v>
      </c>
      <c r="E130" s="99"/>
      <c r="F130" s="37">
        <f t="shared" si="19"/>
        <v>0</v>
      </c>
      <c r="G130" s="40"/>
    </row>
    <row r="131" spans="1:7" s="39" customFormat="1" ht="26.25" customHeight="1" x14ac:dyDescent="0.25">
      <c r="A131" s="17" t="s">
        <v>32</v>
      </c>
      <c r="B131" s="23" t="s">
        <v>226</v>
      </c>
      <c r="C131" s="97" t="s">
        <v>0</v>
      </c>
      <c r="D131" s="98">
        <v>67</v>
      </c>
      <c r="E131" s="99"/>
      <c r="F131" s="37">
        <f t="shared" si="19"/>
        <v>0</v>
      </c>
      <c r="G131" s="40"/>
    </row>
    <row r="132" spans="1:7" s="39" customFormat="1" ht="15" customHeight="1" x14ac:dyDescent="0.25">
      <c r="A132" s="17"/>
      <c r="B132" s="96"/>
      <c r="C132" s="97"/>
      <c r="D132" s="98"/>
      <c r="E132" s="99"/>
      <c r="F132" s="37"/>
      <c r="G132" s="40"/>
    </row>
    <row r="133" spans="1:7" s="39" customFormat="1" ht="15" customHeight="1" x14ac:dyDescent="0.25">
      <c r="A133" s="17"/>
      <c r="B133" s="182" t="s">
        <v>214</v>
      </c>
      <c r="C133" s="183" t="s">
        <v>17</v>
      </c>
      <c r="D133" s="173">
        <v>285</v>
      </c>
      <c r="E133" s="99"/>
      <c r="F133" s="37"/>
      <c r="G133" s="40"/>
    </row>
    <row r="134" spans="1:7" s="39" customFormat="1" ht="15" customHeight="1" x14ac:dyDescent="0.25">
      <c r="A134" s="17"/>
      <c r="B134" s="182"/>
      <c r="C134" s="183" t="s">
        <v>0</v>
      </c>
      <c r="D134" s="173">
        <v>687</v>
      </c>
      <c r="E134" s="99"/>
      <c r="F134" s="37"/>
      <c r="G134" s="40"/>
    </row>
    <row r="135" spans="1:7" s="39" customFormat="1" ht="15" customHeight="1" x14ac:dyDescent="0.25">
      <c r="A135" s="17" t="s">
        <v>32</v>
      </c>
      <c r="B135" s="96" t="s">
        <v>224</v>
      </c>
      <c r="C135" s="97" t="s">
        <v>17</v>
      </c>
      <c r="D135" s="98">
        <f>+D133*6</f>
        <v>1710</v>
      </c>
      <c r="E135" s="99"/>
      <c r="F135" s="37">
        <f t="shared" ref="F135:F140" si="20">+D135*E135</f>
        <v>0</v>
      </c>
      <c r="G135" s="40"/>
    </row>
    <row r="136" spans="1:7" s="39" customFormat="1" ht="15" customHeight="1" x14ac:dyDescent="0.25">
      <c r="A136" s="17" t="s">
        <v>32</v>
      </c>
      <c r="B136" s="96" t="s">
        <v>71</v>
      </c>
      <c r="C136" s="97" t="s">
        <v>17</v>
      </c>
      <c r="D136" s="98">
        <f>+D133*3</f>
        <v>855</v>
      </c>
      <c r="E136" s="99"/>
      <c r="F136" s="37">
        <f t="shared" si="20"/>
        <v>0</v>
      </c>
      <c r="G136" s="40"/>
    </row>
    <row r="137" spans="1:7" s="39" customFormat="1" ht="15" customHeight="1" x14ac:dyDescent="0.25">
      <c r="A137" s="17" t="s">
        <v>32</v>
      </c>
      <c r="B137" s="96" t="s">
        <v>216</v>
      </c>
      <c r="C137" s="97" t="s">
        <v>17</v>
      </c>
      <c r="D137" s="98">
        <f>+D133</f>
        <v>285</v>
      </c>
      <c r="E137" s="99"/>
      <c r="F137" s="37">
        <f t="shared" si="20"/>
        <v>0</v>
      </c>
      <c r="G137" s="40"/>
    </row>
    <row r="138" spans="1:7" s="39" customFormat="1" ht="15" customHeight="1" x14ac:dyDescent="0.25">
      <c r="A138" s="17" t="s">
        <v>32</v>
      </c>
      <c r="B138" s="96" t="s">
        <v>72</v>
      </c>
      <c r="C138" s="97" t="s">
        <v>0</v>
      </c>
      <c r="D138" s="98">
        <f>+D134</f>
        <v>687</v>
      </c>
      <c r="E138" s="99"/>
      <c r="F138" s="37">
        <f t="shared" si="20"/>
        <v>0</v>
      </c>
      <c r="G138" s="40"/>
    </row>
    <row r="139" spans="1:7" s="39" customFormat="1" ht="30" customHeight="1" x14ac:dyDescent="0.25">
      <c r="A139" s="17" t="s">
        <v>32</v>
      </c>
      <c r="B139" s="96" t="s">
        <v>217</v>
      </c>
      <c r="C139" s="97" t="s">
        <v>31</v>
      </c>
      <c r="D139" s="98">
        <v>3</v>
      </c>
      <c r="E139" s="99"/>
      <c r="F139" s="37">
        <f t="shared" si="20"/>
        <v>0</v>
      </c>
      <c r="G139" s="40"/>
    </row>
    <row r="140" spans="1:7" s="39" customFormat="1" ht="17.25" customHeight="1" x14ac:dyDescent="0.25">
      <c r="A140" s="17" t="s">
        <v>32</v>
      </c>
      <c r="B140" s="96" t="s">
        <v>252</v>
      </c>
      <c r="C140" s="97" t="s">
        <v>31</v>
      </c>
      <c r="D140" s="98">
        <v>3</v>
      </c>
      <c r="E140" s="99"/>
      <c r="F140" s="37">
        <f t="shared" si="20"/>
        <v>0</v>
      </c>
      <c r="G140" s="40"/>
    </row>
    <row r="141" spans="1:7" s="39" customFormat="1" ht="15" customHeight="1" x14ac:dyDescent="0.25">
      <c r="A141" s="101"/>
      <c r="B141" s="96"/>
      <c r="C141" s="102"/>
      <c r="D141" s="103"/>
      <c r="E141" s="104"/>
      <c r="F141" s="105"/>
      <c r="G141" s="40"/>
    </row>
    <row r="142" spans="1:7" s="39" customFormat="1" ht="15" customHeight="1" x14ac:dyDescent="0.25">
      <c r="A142" s="34"/>
      <c r="B142" s="171" t="s">
        <v>221</v>
      </c>
      <c r="C142" s="172" t="s">
        <v>0</v>
      </c>
      <c r="D142" s="173">
        <v>6</v>
      </c>
      <c r="E142" s="26"/>
      <c r="F142" s="27"/>
      <c r="G142" s="40"/>
    </row>
    <row r="143" spans="1:7" s="39" customFormat="1" ht="37.5" customHeight="1" x14ac:dyDescent="0.25">
      <c r="A143" s="17" t="s">
        <v>32</v>
      </c>
      <c r="B143" s="96" t="s">
        <v>222</v>
      </c>
      <c r="C143" s="102" t="s">
        <v>31</v>
      </c>
      <c r="D143" s="103">
        <v>1</v>
      </c>
      <c r="E143" s="104"/>
      <c r="F143" s="37">
        <f>+D143*E143</f>
        <v>0</v>
      </c>
      <c r="G143" s="40"/>
    </row>
    <row r="144" spans="1:7" s="39" customFormat="1" ht="15" customHeight="1" x14ac:dyDescent="0.25">
      <c r="A144" s="112"/>
      <c r="B144" s="184"/>
      <c r="C144" s="113"/>
      <c r="D144" s="114"/>
      <c r="E144" s="115"/>
      <c r="F144" s="116"/>
      <c r="G144" s="40"/>
    </row>
    <row r="145" spans="1:9" s="33" customFormat="1" ht="15" customHeight="1" x14ac:dyDescent="0.25">
      <c r="A145" s="100"/>
      <c r="B145" s="23" t="s">
        <v>82</v>
      </c>
      <c r="C145" s="102" t="s">
        <v>31</v>
      </c>
      <c r="D145" s="103">
        <v>1</v>
      </c>
      <c r="E145" s="104"/>
      <c r="F145" s="37">
        <f t="shared" ref="F145" si="21">+D145*E145</f>
        <v>0</v>
      </c>
      <c r="G145" s="22"/>
    </row>
    <row r="146" spans="1:9" s="33" customFormat="1" ht="15" customHeight="1" x14ac:dyDescent="0.25">
      <c r="A146" s="28"/>
      <c r="B146" s="29" t="s">
        <v>77</v>
      </c>
      <c r="C146" s="30"/>
      <c r="D146" s="31"/>
      <c r="E146" s="32"/>
      <c r="F146" s="49">
        <f>SUM(F125:F145)</f>
        <v>0</v>
      </c>
      <c r="G146" s="22"/>
      <c r="H146" s="51"/>
      <c r="I146" s="51"/>
    </row>
    <row r="147" spans="1:9" s="59" customFormat="1" x14ac:dyDescent="0.25">
      <c r="A147" s="108"/>
      <c r="C147" s="60"/>
      <c r="H147" s="191"/>
      <c r="I147" s="191"/>
    </row>
    <row r="148" spans="1:9" s="59" customFormat="1" x14ac:dyDescent="0.25">
      <c r="A148" s="108"/>
      <c r="C148" s="60"/>
      <c r="H148" s="191"/>
      <c r="I148" s="191"/>
    </row>
    <row r="149" spans="1:9" s="46" customFormat="1" ht="12.75" x14ac:dyDescent="0.25">
      <c r="A149" s="193" t="s">
        <v>27</v>
      </c>
      <c r="C149" s="47"/>
      <c r="F149" s="194">
        <f>+F35+F62+F89+F117+F146</f>
        <v>0</v>
      </c>
    </row>
    <row r="150" spans="1:9" s="59" customFormat="1" x14ac:dyDescent="0.25">
      <c r="A150" s="108"/>
      <c r="C150" s="60"/>
    </row>
    <row r="151" spans="1:9" s="59" customFormat="1" x14ac:dyDescent="0.25">
      <c r="A151" s="108"/>
      <c r="C151" s="60"/>
    </row>
    <row r="152" spans="1:9" s="59" customFormat="1" x14ac:dyDescent="0.25">
      <c r="A152" s="108"/>
      <c r="C152" s="60"/>
    </row>
    <row r="153" spans="1:9" s="59" customFormat="1" x14ac:dyDescent="0.25">
      <c r="A153" s="108"/>
      <c r="C153" s="60"/>
    </row>
    <row r="154" spans="1:9" s="59" customFormat="1" x14ac:dyDescent="0.25">
      <c r="A154" s="108"/>
      <c r="C154" s="60"/>
    </row>
    <row r="155" spans="1:9" s="59" customFormat="1" x14ac:dyDescent="0.25">
      <c r="A155" s="108"/>
      <c r="C155" s="60"/>
    </row>
    <row r="156" spans="1:9" s="59" customFormat="1" x14ac:dyDescent="0.25">
      <c r="A156" s="108"/>
      <c r="C156" s="60"/>
    </row>
    <row r="157" spans="1:9" s="59" customFormat="1" x14ac:dyDescent="0.25">
      <c r="A157" s="108"/>
      <c r="C157" s="60"/>
    </row>
    <row r="158" spans="1:9" s="59" customFormat="1" x14ac:dyDescent="0.25">
      <c r="A158" s="108"/>
      <c r="C158" s="60"/>
    </row>
    <row r="159" spans="1:9" s="59" customFormat="1" x14ac:dyDescent="0.25">
      <c r="A159" s="108"/>
      <c r="C159" s="60"/>
    </row>
    <row r="160" spans="1:9" s="59" customFormat="1" x14ac:dyDescent="0.25">
      <c r="A160" s="108"/>
      <c r="C160" s="60"/>
    </row>
    <row r="161" spans="1:3" s="59" customFormat="1" x14ac:dyDescent="0.25">
      <c r="A161" s="108"/>
      <c r="C161" s="60"/>
    </row>
    <row r="162" spans="1:3" s="59" customFormat="1" x14ac:dyDescent="0.25">
      <c r="A162" s="108"/>
      <c r="C162" s="60"/>
    </row>
    <row r="163" spans="1:3" s="59" customFormat="1" x14ac:dyDescent="0.25">
      <c r="A163" s="108"/>
      <c r="C163" s="60"/>
    </row>
    <row r="164" spans="1:3" s="59" customFormat="1" x14ac:dyDescent="0.25">
      <c r="A164" s="108"/>
      <c r="C164" s="60"/>
    </row>
    <row r="165" spans="1:3" s="59" customFormat="1" x14ac:dyDescent="0.25">
      <c r="A165" s="108"/>
      <c r="C165" s="60"/>
    </row>
    <row r="166" spans="1:3" s="59" customFormat="1" x14ac:dyDescent="0.25">
      <c r="A166" s="108"/>
      <c r="C166" s="60"/>
    </row>
    <row r="167" spans="1:3" s="59" customFormat="1" x14ac:dyDescent="0.25">
      <c r="A167" s="108"/>
      <c r="C167" s="60"/>
    </row>
    <row r="168" spans="1:3" s="59" customFormat="1" x14ac:dyDescent="0.25">
      <c r="A168" s="108"/>
      <c r="C168" s="60"/>
    </row>
    <row r="169" spans="1:3" s="59" customFormat="1" x14ac:dyDescent="0.25">
      <c r="A169" s="108"/>
      <c r="C169" s="60"/>
    </row>
    <row r="170" spans="1:3" s="59" customFormat="1" x14ac:dyDescent="0.25">
      <c r="A170" s="108"/>
      <c r="C170" s="60"/>
    </row>
    <row r="171" spans="1:3" s="59" customFormat="1" x14ac:dyDescent="0.25">
      <c r="A171" s="108"/>
      <c r="C171" s="60"/>
    </row>
    <row r="172" spans="1:3" s="59" customFormat="1" x14ac:dyDescent="0.25">
      <c r="A172" s="108"/>
      <c r="C172" s="60"/>
    </row>
    <row r="173" spans="1:3" s="59" customFormat="1" x14ac:dyDescent="0.25">
      <c r="A173" s="108"/>
      <c r="C173" s="60"/>
    </row>
    <row r="174" spans="1:3" s="59" customFormat="1" x14ac:dyDescent="0.25">
      <c r="A174" s="108"/>
      <c r="C174" s="60"/>
    </row>
    <row r="175" spans="1:3" s="59" customFormat="1" x14ac:dyDescent="0.25">
      <c r="A175" s="108"/>
      <c r="C175" s="60"/>
    </row>
    <row r="176" spans="1:3" s="59" customFormat="1" x14ac:dyDescent="0.25">
      <c r="A176" s="108"/>
      <c r="C176" s="60"/>
    </row>
    <row r="177" spans="1:3" s="59" customFormat="1" x14ac:dyDescent="0.25">
      <c r="A177" s="108"/>
      <c r="C177" s="60"/>
    </row>
    <row r="178" spans="1:3" s="59" customFormat="1" x14ac:dyDescent="0.25">
      <c r="A178" s="108"/>
      <c r="C178" s="60"/>
    </row>
    <row r="179" spans="1:3" s="59" customFormat="1" x14ac:dyDescent="0.25">
      <c r="A179" s="108"/>
      <c r="C179" s="60"/>
    </row>
    <row r="180" spans="1:3" s="59" customFormat="1" x14ac:dyDescent="0.25">
      <c r="A180" s="108"/>
      <c r="C180" s="60"/>
    </row>
    <row r="181" spans="1:3" s="59" customFormat="1" x14ac:dyDescent="0.25">
      <c r="A181" s="108"/>
      <c r="C181" s="60"/>
    </row>
    <row r="182" spans="1:3" s="59" customFormat="1" x14ac:dyDescent="0.25">
      <c r="A182" s="108"/>
      <c r="C182" s="60"/>
    </row>
    <row r="183" spans="1:3" s="59" customFormat="1" x14ac:dyDescent="0.25">
      <c r="A183" s="108"/>
      <c r="C183" s="60"/>
    </row>
    <row r="184" spans="1:3" s="59" customFormat="1" x14ac:dyDescent="0.25">
      <c r="A184" s="108"/>
      <c r="C184" s="60"/>
    </row>
    <row r="185" spans="1:3" s="59" customFormat="1" x14ac:dyDescent="0.25">
      <c r="A185" s="108"/>
      <c r="C185" s="60"/>
    </row>
    <row r="186" spans="1:3" s="59" customFormat="1" x14ac:dyDescent="0.25">
      <c r="A186" s="108"/>
      <c r="C186" s="60"/>
    </row>
    <row r="187" spans="1:3" s="59" customFormat="1" x14ac:dyDescent="0.25">
      <c r="A187" s="108"/>
      <c r="C187" s="60"/>
    </row>
    <row r="188" spans="1:3" s="59" customFormat="1" x14ac:dyDescent="0.25">
      <c r="A188" s="108"/>
      <c r="C188" s="60"/>
    </row>
    <row r="189" spans="1:3" s="59" customFormat="1" x14ac:dyDescent="0.25">
      <c r="A189" s="108"/>
      <c r="C189" s="60"/>
    </row>
    <row r="190" spans="1:3" s="59" customFormat="1" x14ac:dyDescent="0.25">
      <c r="A190" s="108"/>
      <c r="C190" s="60"/>
    </row>
    <row r="191" spans="1:3" s="59" customFormat="1" x14ac:dyDescent="0.25">
      <c r="A191" s="108"/>
      <c r="C191" s="60"/>
    </row>
    <row r="192" spans="1:3" s="59" customFormat="1" x14ac:dyDescent="0.25">
      <c r="A192" s="108"/>
      <c r="C192" s="60"/>
    </row>
    <row r="193" spans="1:3" s="59" customFormat="1" x14ac:dyDescent="0.25">
      <c r="A193" s="108"/>
      <c r="C193" s="60"/>
    </row>
    <row r="194" spans="1:3" s="59" customFormat="1" x14ac:dyDescent="0.25">
      <c r="A194" s="108"/>
      <c r="C194" s="60"/>
    </row>
    <row r="195" spans="1:3" s="59" customFormat="1" x14ac:dyDescent="0.25">
      <c r="A195" s="108"/>
      <c r="C195" s="60"/>
    </row>
    <row r="196" spans="1:3" s="59" customFormat="1" x14ac:dyDescent="0.25">
      <c r="A196" s="108"/>
      <c r="C196" s="60"/>
    </row>
    <row r="197" spans="1:3" s="59" customFormat="1" x14ac:dyDescent="0.25">
      <c r="A197" s="108"/>
      <c r="C197" s="60"/>
    </row>
    <row r="198" spans="1:3" s="59" customFormat="1" x14ac:dyDescent="0.25">
      <c r="A198" s="108"/>
      <c r="C198" s="60"/>
    </row>
    <row r="199" spans="1:3" s="59" customFormat="1" x14ac:dyDescent="0.25">
      <c r="A199" s="108"/>
      <c r="C199" s="60"/>
    </row>
    <row r="200" spans="1:3" s="59" customFormat="1" x14ac:dyDescent="0.25">
      <c r="A200" s="108"/>
      <c r="C200" s="60"/>
    </row>
    <row r="201" spans="1:3" s="59" customFormat="1" x14ac:dyDescent="0.25">
      <c r="A201" s="108"/>
      <c r="C201" s="60"/>
    </row>
    <row r="202" spans="1:3" s="59" customFormat="1" x14ac:dyDescent="0.25">
      <c r="A202" s="108"/>
      <c r="C202" s="60"/>
    </row>
    <row r="203" spans="1:3" s="59" customFormat="1" x14ac:dyDescent="0.25">
      <c r="A203" s="108"/>
      <c r="C203" s="60"/>
    </row>
    <row r="204" spans="1:3" s="59" customFormat="1" x14ac:dyDescent="0.25">
      <c r="A204" s="108"/>
      <c r="C204" s="60"/>
    </row>
    <row r="205" spans="1:3" s="59" customFormat="1" x14ac:dyDescent="0.25">
      <c r="A205" s="108"/>
      <c r="C205" s="60"/>
    </row>
    <row r="206" spans="1:3" s="59" customFormat="1" x14ac:dyDescent="0.25">
      <c r="A206" s="108"/>
      <c r="C206" s="60"/>
    </row>
    <row r="207" spans="1:3" s="59" customFormat="1" x14ac:dyDescent="0.25">
      <c r="A207" s="108"/>
      <c r="C207" s="60"/>
    </row>
    <row r="208" spans="1:3" s="59" customFormat="1" x14ac:dyDescent="0.25">
      <c r="A208" s="108"/>
      <c r="C208" s="60"/>
    </row>
    <row r="209" spans="1:3" s="59" customFormat="1" x14ac:dyDescent="0.25">
      <c r="A209" s="108"/>
      <c r="C209" s="60"/>
    </row>
    <row r="210" spans="1:3" s="59" customFormat="1" x14ac:dyDescent="0.25">
      <c r="A210" s="108"/>
      <c r="C210" s="60"/>
    </row>
    <row r="211" spans="1:3" s="59" customFormat="1" x14ac:dyDescent="0.25">
      <c r="A211" s="108"/>
      <c r="C211" s="60"/>
    </row>
    <row r="212" spans="1:3" s="59" customFormat="1" x14ac:dyDescent="0.25">
      <c r="A212" s="108"/>
      <c r="C212" s="60"/>
    </row>
    <row r="213" spans="1:3" s="59" customFormat="1" x14ac:dyDescent="0.25">
      <c r="A213" s="108"/>
      <c r="C213" s="60"/>
    </row>
    <row r="214" spans="1:3" s="59" customFormat="1" x14ac:dyDescent="0.25">
      <c r="A214" s="108"/>
      <c r="C214" s="60"/>
    </row>
    <row r="215" spans="1:3" s="59" customFormat="1" x14ac:dyDescent="0.25">
      <c r="A215" s="108"/>
      <c r="C215" s="60"/>
    </row>
    <row r="216" spans="1:3" s="59" customFormat="1" x14ac:dyDescent="0.25">
      <c r="A216" s="108"/>
      <c r="C216" s="60"/>
    </row>
    <row r="217" spans="1:3" s="59" customFormat="1" x14ac:dyDescent="0.25">
      <c r="A217" s="108"/>
      <c r="C217" s="60"/>
    </row>
    <row r="218" spans="1:3" s="59" customFormat="1" x14ac:dyDescent="0.25">
      <c r="A218" s="108"/>
      <c r="C218" s="60"/>
    </row>
    <row r="219" spans="1:3" s="59" customFormat="1" x14ac:dyDescent="0.25">
      <c r="A219" s="108"/>
      <c r="C219" s="60"/>
    </row>
    <row r="220" spans="1:3" s="59" customFormat="1" x14ac:dyDescent="0.25">
      <c r="A220" s="108"/>
      <c r="C220" s="60"/>
    </row>
    <row r="221" spans="1:3" s="59" customFormat="1" x14ac:dyDescent="0.25">
      <c r="A221" s="108"/>
      <c r="C221" s="60"/>
    </row>
    <row r="222" spans="1:3" s="59" customFormat="1" x14ac:dyDescent="0.25">
      <c r="A222" s="108"/>
      <c r="C222" s="60"/>
    </row>
    <row r="223" spans="1:3" s="59" customFormat="1" x14ac:dyDescent="0.25">
      <c r="A223" s="108"/>
      <c r="C223" s="60"/>
    </row>
    <row r="224" spans="1:3" s="59" customFormat="1" x14ac:dyDescent="0.25">
      <c r="A224" s="108"/>
      <c r="C224" s="60"/>
    </row>
    <row r="225" spans="1:3" s="59" customFormat="1" x14ac:dyDescent="0.25">
      <c r="A225" s="108"/>
      <c r="C225" s="60"/>
    </row>
    <row r="226" spans="1:3" s="59" customFormat="1" x14ac:dyDescent="0.25">
      <c r="A226" s="108"/>
      <c r="C226" s="60"/>
    </row>
    <row r="227" spans="1:3" s="59" customFormat="1" x14ac:dyDescent="0.25">
      <c r="A227" s="108"/>
      <c r="C227" s="60"/>
    </row>
    <row r="228" spans="1:3" s="59" customFormat="1" x14ac:dyDescent="0.25">
      <c r="A228" s="108"/>
      <c r="C228" s="60"/>
    </row>
    <row r="229" spans="1:3" s="59" customFormat="1" x14ac:dyDescent="0.25">
      <c r="A229" s="108"/>
      <c r="C229" s="60"/>
    </row>
    <row r="230" spans="1:3" s="59" customFormat="1" x14ac:dyDescent="0.25">
      <c r="A230" s="108"/>
      <c r="C230" s="60"/>
    </row>
    <row r="231" spans="1:3" s="59" customFormat="1" x14ac:dyDescent="0.25">
      <c r="A231" s="108"/>
      <c r="C231" s="60"/>
    </row>
    <row r="232" spans="1:3" s="59" customFormat="1" x14ac:dyDescent="0.25">
      <c r="A232" s="108"/>
      <c r="C232" s="60"/>
    </row>
    <row r="233" spans="1:3" s="59" customFormat="1" x14ac:dyDescent="0.25">
      <c r="A233" s="108"/>
      <c r="C233" s="60"/>
    </row>
    <row r="234" spans="1:3" s="59" customFormat="1" x14ac:dyDescent="0.25">
      <c r="A234" s="108"/>
      <c r="C234" s="60"/>
    </row>
    <row r="235" spans="1:3" s="59" customFormat="1" x14ac:dyDescent="0.25">
      <c r="A235" s="108"/>
      <c r="C235" s="60"/>
    </row>
    <row r="236" spans="1:3" s="59" customFormat="1" x14ac:dyDescent="0.25">
      <c r="A236" s="108"/>
      <c r="C236" s="60"/>
    </row>
    <row r="237" spans="1:3" s="59" customFormat="1" x14ac:dyDescent="0.25">
      <c r="A237" s="108"/>
      <c r="C237" s="60"/>
    </row>
    <row r="238" spans="1:3" s="59" customFormat="1" x14ac:dyDescent="0.25">
      <c r="A238" s="108"/>
      <c r="C238" s="60"/>
    </row>
    <row r="239" spans="1:3" s="59" customFormat="1" x14ac:dyDescent="0.25">
      <c r="A239" s="108"/>
      <c r="C239" s="60"/>
    </row>
    <row r="240" spans="1:3" s="59" customFormat="1" x14ac:dyDescent="0.25">
      <c r="A240" s="108"/>
      <c r="C240" s="60"/>
    </row>
    <row r="241" spans="1:3" s="59" customFormat="1" x14ac:dyDescent="0.25">
      <c r="A241" s="108"/>
      <c r="C241" s="60"/>
    </row>
    <row r="242" spans="1:3" s="59" customFormat="1" x14ac:dyDescent="0.25">
      <c r="A242" s="108"/>
      <c r="C242" s="60"/>
    </row>
    <row r="243" spans="1:3" s="59" customFormat="1" x14ac:dyDescent="0.25">
      <c r="A243" s="108"/>
      <c r="C243" s="60"/>
    </row>
    <row r="244" spans="1:3" s="59" customFormat="1" x14ac:dyDescent="0.25">
      <c r="A244" s="108"/>
      <c r="C244" s="60"/>
    </row>
    <row r="245" spans="1:3" s="59" customFormat="1" x14ac:dyDescent="0.25">
      <c r="A245" s="108"/>
      <c r="C245" s="60"/>
    </row>
    <row r="246" spans="1:3" s="59" customFormat="1" x14ac:dyDescent="0.25">
      <c r="A246" s="108"/>
      <c r="C246" s="60"/>
    </row>
    <row r="247" spans="1:3" s="59" customFormat="1" x14ac:dyDescent="0.25">
      <c r="A247" s="108"/>
      <c r="C247" s="60"/>
    </row>
    <row r="248" spans="1:3" s="59" customFormat="1" x14ac:dyDescent="0.25">
      <c r="A248" s="108"/>
      <c r="C248" s="60"/>
    </row>
    <row r="249" spans="1:3" s="59" customFormat="1" x14ac:dyDescent="0.25">
      <c r="A249" s="108"/>
      <c r="C249" s="60"/>
    </row>
    <row r="250" spans="1:3" s="59" customFormat="1" x14ac:dyDescent="0.25">
      <c r="A250" s="108"/>
      <c r="C250" s="60"/>
    </row>
    <row r="251" spans="1:3" s="59" customFormat="1" x14ac:dyDescent="0.25">
      <c r="A251" s="108"/>
      <c r="C251" s="60"/>
    </row>
    <row r="252" spans="1:3" s="59" customFormat="1" x14ac:dyDescent="0.25">
      <c r="A252" s="108"/>
      <c r="C252" s="60"/>
    </row>
    <row r="253" spans="1:3" s="59" customFormat="1" x14ac:dyDescent="0.25">
      <c r="A253" s="108"/>
      <c r="C253" s="60"/>
    </row>
    <row r="254" spans="1:3" s="59" customFormat="1" x14ac:dyDescent="0.25">
      <c r="A254" s="108"/>
      <c r="C254" s="60"/>
    </row>
    <row r="255" spans="1:3" s="59" customFormat="1" x14ac:dyDescent="0.25">
      <c r="A255" s="108"/>
      <c r="C255" s="60"/>
    </row>
    <row r="256" spans="1:3" s="59" customFormat="1" x14ac:dyDescent="0.25">
      <c r="A256" s="108"/>
      <c r="C256" s="60"/>
    </row>
    <row r="257" spans="1:3" s="59" customFormat="1" x14ac:dyDescent="0.25">
      <c r="A257" s="108"/>
      <c r="C257" s="60"/>
    </row>
    <row r="258" spans="1:3" s="59" customFormat="1" x14ac:dyDescent="0.25">
      <c r="A258" s="108"/>
      <c r="C258" s="60"/>
    </row>
    <row r="259" spans="1:3" s="59" customFormat="1" x14ac:dyDescent="0.25">
      <c r="A259" s="108"/>
      <c r="C259" s="60"/>
    </row>
    <row r="260" spans="1:3" s="59" customFormat="1" x14ac:dyDescent="0.25">
      <c r="A260" s="108"/>
      <c r="C260" s="60"/>
    </row>
    <row r="261" spans="1:3" s="59" customFormat="1" x14ac:dyDescent="0.25">
      <c r="A261" s="108"/>
      <c r="C261" s="60"/>
    </row>
    <row r="262" spans="1:3" s="59" customFormat="1" x14ac:dyDescent="0.25">
      <c r="A262" s="108"/>
      <c r="C262" s="60"/>
    </row>
    <row r="263" spans="1:3" s="59" customFormat="1" x14ac:dyDescent="0.25">
      <c r="A263" s="108"/>
      <c r="C263" s="60"/>
    </row>
    <row r="264" spans="1:3" s="12" customFormat="1" x14ac:dyDescent="0.25">
      <c r="A264" s="13"/>
      <c r="C264" s="11"/>
    </row>
    <row r="265" spans="1:3" s="12" customFormat="1" x14ac:dyDescent="0.25">
      <c r="A265" s="13"/>
      <c r="C265" s="11"/>
    </row>
    <row r="266" spans="1:3" s="12" customFormat="1" x14ac:dyDescent="0.25">
      <c r="A266" s="13"/>
      <c r="C266" s="11"/>
    </row>
    <row r="267" spans="1:3" s="12" customFormat="1" x14ac:dyDescent="0.25">
      <c r="A267" s="13"/>
      <c r="C267" s="11"/>
    </row>
    <row r="268" spans="1:3" s="12" customFormat="1" x14ac:dyDescent="0.25">
      <c r="A268" s="13"/>
      <c r="C268" s="11"/>
    </row>
    <row r="269" spans="1:3" s="12" customFormat="1" x14ac:dyDescent="0.25">
      <c r="A269" s="13"/>
      <c r="C269" s="11"/>
    </row>
    <row r="270" spans="1:3" s="12" customFormat="1" x14ac:dyDescent="0.25">
      <c r="A270" s="13"/>
      <c r="C270" s="11"/>
    </row>
    <row r="271" spans="1:3" s="12" customFormat="1" x14ac:dyDescent="0.25">
      <c r="A271" s="13"/>
      <c r="C271" s="11"/>
    </row>
    <row r="272" spans="1:3" s="12" customFormat="1" x14ac:dyDescent="0.25">
      <c r="A272" s="13"/>
      <c r="C272" s="11"/>
    </row>
    <row r="273" spans="1:3" s="12" customFormat="1" x14ac:dyDescent="0.25">
      <c r="A273" s="13"/>
      <c r="C273" s="11"/>
    </row>
    <row r="274" spans="1:3" s="12" customFormat="1" x14ac:dyDescent="0.25">
      <c r="A274" s="13"/>
      <c r="C274" s="11"/>
    </row>
    <row r="275" spans="1:3" s="12" customFormat="1" x14ac:dyDescent="0.25">
      <c r="A275" s="13"/>
      <c r="C275" s="11"/>
    </row>
    <row r="276" spans="1:3" s="12" customFormat="1" x14ac:dyDescent="0.25">
      <c r="A276" s="13"/>
      <c r="C276" s="11"/>
    </row>
    <row r="277" spans="1:3" s="12" customFormat="1" x14ac:dyDescent="0.25">
      <c r="A277" s="13"/>
      <c r="C277" s="11"/>
    </row>
    <row r="278" spans="1:3" s="12" customFormat="1" x14ac:dyDescent="0.25">
      <c r="A278" s="13"/>
      <c r="C278" s="11"/>
    </row>
    <row r="279" spans="1:3" s="12" customFormat="1" x14ac:dyDescent="0.25">
      <c r="A279" s="13"/>
      <c r="C279" s="11"/>
    </row>
    <row r="280" spans="1:3" s="12" customFormat="1" x14ac:dyDescent="0.25">
      <c r="A280" s="13"/>
      <c r="C280" s="11"/>
    </row>
    <row r="281" spans="1:3" s="12" customFormat="1" x14ac:dyDescent="0.25">
      <c r="A281" s="13"/>
      <c r="C281" s="11"/>
    </row>
    <row r="282" spans="1:3" s="12" customFormat="1" x14ac:dyDescent="0.25">
      <c r="A282" s="13"/>
      <c r="C282" s="11"/>
    </row>
    <row r="283" spans="1:3" s="12" customFormat="1" x14ac:dyDescent="0.25">
      <c r="A283" s="13"/>
      <c r="C283" s="11"/>
    </row>
    <row r="284" spans="1:3" s="12" customFormat="1" x14ac:dyDescent="0.25">
      <c r="A284" s="13"/>
      <c r="C284" s="11"/>
    </row>
    <row r="285" spans="1:3" s="12" customFormat="1" x14ac:dyDescent="0.25">
      <c r="A285" s="13"/>
      <c r="C285" s="11"/>
    </row>
    <row r="286" spans="1:3" s="12" customFormat="1" x14ac:dyDescent="0.25">
      <c r="A286" s="13"/>
      <c r="C286" s="11"/>
    </row>
    <row r="287" spans="1:3" s="12" customFormat="1" x14ac:dyDescent="0.25">
      <c r="A287" s="13"/>
      <c r="C287" s="11"/>
    </row>
    <row r="288" spans="1:3" s="12" customFormat="1" x14ac:dyDescent="0.25">
      <c r="A288" s="13"/>
      <c r="C288" s="11"/>
    </row>
    <row r="289" spans="1:3" s="12" customFormat="1" x14ac:dyDescent="0.25">
      <c r="A289" s="13"/>
      <c r="C289" s="11"/>
    </row>
    <row r="290" spans="1:3" s="12" customFormat="1" x14ac:dyDescent="0.25">
      <c r="A290" s="13"/>
      <c r="C290" s="11"/>
    </row>
    <row r="291" spans="1:3" s="12" customFormat="1" x14ac:dyDescent="0.25">
      <c r="A291" s="13"/>
      <c r="C291" s="11"/>
    </row>
    <row r="292" spans="1:3" s="12" customFormat="1" x14ac:dyDescent="0.25">
      <c r="A292" s="13"/>
      <c r="C292" s="11"/>
    </row>
    <row r="293" spans="1:3" s="12" customFormat="1" x14ac:dyDescent="0.25">
      <c r="A293" s="13"/>
      <c r="C293" s="11"/>
    </row>
    <row r="294" spans="1:3" s="12" customFormat="1" x14ac:dyDescent="0.25">
      <c r="A294" s="13"/>
      <c r="C294" s="11"/>
    </row>
    <row r="295" spans="1:3" s="12" customFormat="1" x14ac:dyDescent="0.25">
      <c r="A295" s="13"/>
      <c r="C295" s="11"/>
    </row>
    <row r="296" spans="1:3" s="12" customFormat="1" x14ac:dyDescent="0.25">
      <c r="A296" s="13"/>
      <c r="C296" s="11"/>
    </row>
    <row r="297" spans="1:3" s="12" customFormat="1" x14ac:dyDescent="0.25">
      <c r="A297" s="13"/>
      <c r="C297" s="11"/>
    </row>
    <row r="298" spans="1:3" s="12" customFormat="1" x14ac:dyDescent="0.25">
      <c r="A298" s="13"/>
      <c r="C298" s="11"/>
    </row>
    <row r="299" spans="1:3" s="12" customFormat="1" x14ac:dyDescent="0.25">
      <c r="A299" s="13"/>
      <c r="C299" s="11"/>
    </row>
    <row r="300" spans="1:3" s="12" customFormat="1" x14ac:dyDescent="0.25">
      <c r="A300" s="13"/>
      <c r="C300" s="11"/>
    </row>
    <row r="301" spans="1:3" s="12" customFormat="1" x14ac:dyDescent="0.25">
      <c r="A301" s="13"/>
      <c r="C301" s="11"/>
    </row>
    <row r="302" spans="1:3" s="12" customFormat="1" x14ac:dyDescent="0.25">
      <c r="A302" s="13"/>
      <c r="C302" s="11"/>
    </row>
    <row r="303" spans="1:3" s="12" customFormat="1" x14ac:dyDescent="0.25">
      <c r="A303" s="13"/>
      <c r="C303" s="11"/>
    </row>
    <row r="304" spans="1:3" s="12" customFormat="1" x14ac:dyDescent="0.25">
      <c r="A304" s="13"/>
      <c r="C304" s="11"/>
    </row>
    <row r="305" spans="1:3" s="12" customFormat="1" x14ac:dyDescent="0.25">
      <c r="A305" s="13"/>
      <c r="C305" s="11"/>
    </row>
    <row r="306" spans="1:3" s="12" customFormat="1" x14ac:dyDescent="0.25">
      <c r="A306" s="13"/>
      <c r="C306" s="11"/>
    </row>
    <row r="307" spans="1:3" s="12" customFormat="1" x14ac:dyDescent="0.25">
      <c r="A307" s="13"/>
      <c r="C307" s="11"/>
    </row>
    <row r="308" spans="1:3" s="12" customFormat="1" x14ac:dyDescent="0.25">
      <c r="A308" s="13"/>
      <c r="C308" s="11"/>
    </row>
    <row r="309" spans="1:3" s="12" customFormat="1" x14ac:dyDescent="0.25">
      <c r="A309" s="13"/>
      <c r="C309" s="11"/>
    </row>
    <row r="310" spans="1:3" s="12" customFormat="1" x14ac:dyDescent="0.25">
      <c r="A310" s="13"/>
      <c r="C310" s="11"/>
    </row>
    <row r="311" spans="1:3" s="12" customFormat="1" x14ac:dyDescent="0.25">
      <c r="A311" s="13"/>
      <c r="C311" s="11"/>
    </row>
    <row r="312" spans="1:3" s="12" customFormat="1" x14ac:dyDescent="0.25">
      <c r="A312" s="13"/>
      <c r="C312" s="11"/>
    </row>
    <row r="313" spans="1:3" s="12" customFormat="1" x14ac:dyDescent="0.25">
      <c r="A313" s="13"/>
      <c r="C313" s="11"/>
    </row>
    <row r="314" spans="1:3" s="12" customFormat="1" x14ac:dyDescent="0.25">
      <c r="A314" s="13"/>
      <c r="C314" s="11"/>
    </row>
    <row r="315" spans="1:3" s="12" customFormat="1" x14ac:dyDescent="0.25">
      <c r="A315" s="13"/>
      <c r="C315" s="11"/>
    </row>
    <row r="316" spans="1:3" s="12" customFormat="1" x14ac:dyDescent="0.25">
      <c r="A316" s="13"/>
      <c r="C316" s="11"/>
    </row>
    <row r="317" spans="1:3" s="12" customFormat="1" x14ac:dyDescent="0.25">
      <c r="A317" s="13"/>
      <c r="C317" s="11"/>
    </row>
    <row r="318" spans="1:3" s="12" customFormat="1" x14ac:dyDescent="0.25">
      <c r="A318" s="13"/>
      <c r="C318" s="11"/>
    </row>
    <row r="319" spans="1:3" s="12" customFormat="1" x14ac:dyDescent="0.25">
      <c r="A319" s="13"/>
      <c r="C319" s="11"/>
    </row>
    <row r="320" spans="1:3" s="12" customFormat="1" x14ac:dyDescent="0.25">
      <c r="A320" s="13"/>
      <c r="C320" s="11"/>
    </row>
    <row r="321" spans="1:3" s="12" customFormat="1" x14ac:dyDescent="0.25">
      <c r="A321" s="13"/>
      <c r="C321" s="11"/>
    </row>
    <row r="322" spans="1:3" s="12" customFormat="1" x14ac:dyDescent="0.25">
      <c r="A322" s="13"/>
      <c r="C322" s="11"/>
    </row>
    <row r="323" spans="1:3" s="12" customFormat="1" x14ac:dyDescent="0.25">
      <c r="A323" s="13"/>
      <c r="C323" s="11"/>
    </row>
    <row r="324" spans="1:3" s="12" customFormat="1" x14ac:dyDescent="0.25">
      <c r="A324" s="13"/>
      <c r="C324" s="11"/>
    </row>
    <row r="325" spans="1:3" s="12" customFormat="1" x14ac:dyDescent="0.25">
      <c r="A325" s="13"/>
      <c r="C325" s="11"/>
    </row>
    <row r="326" spans="1:3" s="12" customFormat="1" x14ac:dyDescent="0.25">
      <c r="A326" s="13"/>
      <c r="C326" s="11"/>
    </row>
    <row r="327" spans="1:3" s="12" customFormat="1" x14ac:dyDescent="0.25">
      <c r="A327" s="13"/>
      <c r="C327" s="11"/>
    </row>
    <row r="328" spans="1:3" s="12" customFormat="1" x14ac:dyDescent="0.25">
      <c r="A328" s="13"/>
      <c r="C328" s="11"/>
    </row>
    <row r="329" spans="1:3" s="12" customFormat="1" x14ac:dyDescent="0.25">
      <c r="A329" s="13"/>
      <c r="C329" s="11"/>
    </row>
    <row r="330" spans="1:3" s="12" customFormat="1" x14ac:dyDescent="0.25">
      <c r="A330" s="13"/>
      <c r="C330" s="11"/>
    </row>
    <row r="331" spans="1:3" s="12" customFormat="1" x14ac:dyDescent="0.25">
      <c r="A331" s="13"/>
      <c r="C331" s="11"/>
    </row>
    <row r="332" spans="1:3" s="12" customFormat="1" x14ac:dyDescent="0.25">
      <c r="A332" s="13"/>
      <c r="C332" s="11"/>
    </row>
    <row r="333" spans="1:3" s="12" customFormat="1" x14ac:dyDescent="0.25">
      <c r="A333" s="13"/>
      <c r="C333" s="11"/>
    </row>
    <row r="334" spans="1:3" s="12" customFormat="1" x14ac:dyDescent="0.25">
      <c r="A334" s="13"/>
      <c r="C334" s="11"/>
    </row>
    <row r="335" spans="1:3" s="12" customFormat="1" x14ac:dyDescent="0.25">
      <c r="A335" s="13"/>
      <c r="C335" s="11"/>
    </row>
    <row r="336" spans="1:3" s="12" customFormat="1" x14ac:dyDescent="0.25">
      <c r="A336" s="13"/>
      <c r="C336" s="11"/>
    </row>
    <row r="337" spans="1:3" s="12" customFormat="1" x14ac:dyDescent="0.25">
      <c r="A337" s="13"/>
      <c r="C337" s="11"/>
    </row>
    <row r="338" spans="1:3" s="12" customFormat="1" x14ac:dyDescent="0.25">
      <c r="A338" s="13"/>
      <c r="C338" s="11"/>
    </row>
    <row r="339" spans="1:3" s="12" customFormat="1" x14ac:dyDescent="0.25">
      <c r="A339" s="13"/>
      <c r="C339" s="11"/>
    </row>
    <row r="340" spans="1:3" s="12" customFormat="1" x14ac:dyDescent="0.25">
      <c r="A340" s="13"/>
      <c r="C340" s="11"/>
    </row>
    <row r="341" spans="1:3" s="12" customFormat="1" x14ac:dyDescent="0.25">
      <c r="A341" s="13"/>
      <c r="C341" s="11"/>
    </row>
    <row r="342" spans="1:3" s="12" customFormat="1" x14ac:dyDescent="0.25">
      <c r="A342" s="13"/>
      <c r="C342" s="11"/>
    </row>
    <row r="343" spans="1:3" s="12" customFormat="1" x14ac:dyDescent="0.25">
      <c r="A343" s="13"/>
      <c r="C343" s="11"/>
    </row>
    <row r="344" spans="1:3" s="12" customFormat="1" x14ac:dyDescent="0.25">
      <c r="A344" s="13"/>
      <c r="C344" s="11"/>
    </row>
    <row r="345" spans="1:3" s="12" customFormat="1" x14ac:dyDescent="0.25">
      <c r="A345" s="13"/>
      <c r="C345" s="11"/>
    </row>
    <row r="346" spans="1:3" s="12" customFormat="1" x14ac:dyDescent="0.25">
      <c r="A346" s="13"/>
      <c r="C346" s="11"/>
    </row>
    <row r="347" spans="1:3" s="12" customFormat="1" x14ac:dyDescent="0.25">
      <c r="A347" s="13"/>
      <c r="C347" s="11"/>
    </row>
    <row r="348" spans="1:3" s="12" customFormat="1" x14ac:dyDescent="0.25">
      <c r="A348" s="13"/>
      <c r="C348" s="11"/>
    </row>
    <row r="349" spans="1:3" s="12" customFormat="1" x14ac:dyDescent="0.25">
      <c r="A349" s="13"/>
      <c r="C349" s="11"/>
    </row>
    <row r="350" spans="1:3" s="12" customFormat="1" x14ac:dyDescent="0.25">
      <c r="A350" s="13"/>
      <c r="C350" s="11"/>
    </row>
    <row r="351" spans="1:3" s="12" customFormat="1" x14ac:dyDescent="0.25">
      <c r="A351" s="13"/>
      <c r="C351" s="11"/>
    </row>
    <row r="352" spans="1:3" s="12" customFormat="1" x14ac:dyDescent="0.25">
      <c r="A352" s="13"/>
      <c r="C352" s="11"/>
    </row>
    <row r="353" spans="1:3" s="12" customFormat="1" x14ac:dyDescent="0.25">
      <c r="A353" s="13"/>
      <c r="C353" s="11"/>
    </row>
    <row r="354" spans="1:3" s="12" customFormat="1" x14ac:dyDescent="0.25">
      <c r="A354" s="13"/>
      <c r="C354" s="11"/>
    </row>
    <row r="355" spans="1:3" s="12" customFormat="1" x14ac:dyDescent="0.25">
      <c r="A355" s="13"/>
      <c r="C355" s="11"/>
    </row>
    <row r="356" spans="1:3" s="12" customFormat="1" x14ac:dyDescent="0.25">
      <c r="A356" s="13"/>
      <c r="C356" s="11"/>
    </row>
    <row r="357" spans="1:3" s="12" customFormat="1" x14ac:dyDescent="0.25">
      <c r="A357" s="13"/>
      <c r="C357" s="11"/>
    </row>
    <row r="358" spans="1:3" s="12" customFormat="1" x14ac:dyDescent="0.25">
      <c r="A358" s="13"/>
      <c r="C358" s="11"/>
    </row>
    <row r="359" spans="1:3" s="12" customFormat="1" x14ac:dyDescent="0.25">
      <c r="A359" s="13"/>
      <c r="C359" s="11"/>
    </row>
    <row r="360" spans="1:3" s="12" customFormat="1" x14ac:dyDescent="0.25">
      <c r="A360" s="13"/>
      <c r="C360" s="11"/>
    </row>
    <row r="361" spans="1:3" s="12" customFormat="1" x14ac:dyDescent="0.25">
      <c r="A361" s="13"/>
      <c r="C361" s="11"/>
    </row>
    <row r="362" spans="1:3" s="12" customFormat="1" x14ac:dyDescent="0.25">
      <c r="A362" s="13"/>
      <c r="C362" s="11"/>
    </row>
    <row r="363" spans="1:3" s="12" customFormat="1" x14ac:dyDescent="0.25">
      <c r="A363" s="13"/>
      <c r="C363" s="11"/>
    </row>
    <row r="364" spans="1:3" s="12" customFormat="1" x14ac:dyDescent="0.25">
      <c r="A364" s="13"/>
      <c r="C364" s="11"/>
    </row>
    <row r="365" spans="1:3" s="12" customFormat="1" x14ac:dyDescent="0.25">
      <c r="A365" s="13"/>
      <c r="C365" s="11"/>
    </row>
    <row r="366" spans="1:3" s="12" customFormat="1" x14ac:dyDescent="0.25">
      <c r="A366" s="13"/>
      <c r="C366" s="11"/>
    </row>
    <row r="367" spans="1:3" s="12" customFormat="1" x14ac:dyDescent="0.25">
      <c r="A367" s="13"/>
      <c r="C367" s="11"/>
    </row>
    <row r="368" spans="1:3" s="12" customFormat="1" x14ac:dyDescent="0.25">
      <c r="A368" s="13"/>
      <c r="C368" s="11"/>
    </row>
    <row r="369" spans="1:3" s="12" customFormat="1" x14ac:dyDescent="0.25">
      <c r="A369" s="13"/>
      <c r="C369" s="11"/>
    </row>
    <row r="370" spans="1:3" s="12" customFormat="1" x14ac:dyDescent="0.25">
      <c r="A370" s="13"/>
      <c r="C370" s="11"/>
    </row>
    <row r="371" spans="1:3" s="12" customFormat="1" x14ac:dyDescent="0.25">
      <c r="A371" s="13"/>
      <c r="C371" s="11"/>
    </row>
    <row r="372" spans="1:3" s="12" customFormat="1" x14ac:dyDescent="0.25">
      <c r="A372" s="13"/>
      <c r="C372" s="11"/>
    </row>
    <row r="373" spans="1:3" s="12" customFormat="1" x14ac:dyDescent="0.25">
      <c r="A373" s="13"/>
      <c r="C373" s="11"/>
    </row>
    <row r="374" spans="1:3" s="12" customFormat="1" x14ac:dyDescent="0.25">
      <c r="A374" s="13"/>
      <c r="C374" s="11"/>
    </row>
    <row r="375" spans="1:3" s="12" customFormat="1" x14ac:dyDescent="0.25">
      <c r="A375" s="13"/>
      <c r="C375" s="11"/>
    </row>
    <row r="376" spans="1:3" s="12" customFormat="1" x14ac:dyDescent="0.25">
      <c r="A376" s="13"/>
      <c r="C376" s="11"/>
    </row>
    <row r="377" spans="1:3" s="12" customFormat="1" x14ac:dyDescent="0.25">
      <c r="A377" s="13"/>
      <c r="C377" s="11"/>
    </row>
    <row r="378" spans="1:3" s="12" customFormat="1" x14ac:dyDescent="0.25">
      <c r="A378" s="13"/>
      <c r="C378" s="11"/>
    </row>
    <row r="379" spans="1:3" s="12" customFormat="1" x14ac:dyDescent="0.25">
      <c r="A379" s="13"/>
      <c r="C379" s="11"/>
    </row>
    <row r="380" spans="1:3" s="12" customFormat="1" x14ac:dyDescent="0.25">
      <c r="A380" s="13"/>
      <c r="C380" s="11"/>
    </row>
    <row r="381" spans="1:3" s="12" customFormat="1" x14ac:dyDescent="0.25">
      <c r="A381" s="13"/>
      <c r="C381" s="11"/>
    </row>
    <row r="382" spans="1:3" s="12" customFormat="1" x14ac:dyDescent="0.25">
      <c r="A382" s="13"/>
      <c r="C382" s="11"/>
    </row>
    <row r="383" spans="1:3" s="12" customFormat="1" x14ac:dyDescent="0.25">
      <c r="A383" s="13"/>
      <c r="C383" s="11"/>
    </row>
    <row r="384" spans="1:3" s="12" customFormat="1" x14ac:dyDescent="0.25">
      <c r="A384" s="13"/>
      <c r="C384" s="11"/>
    </row>
    <row r="385" spans="1:3" s="12" customFormat="1" x14ac:dyDescent="0.25">
      <c r="A385" s="13"/>
      <c r="C385" s="11"/>
    </row>
    <row r="386" spans="1:3" s="12" customFormat="1" x14ac:dyDescent="0.25">
      <c r="A386" s="13"/>
      <c r="C386" s="11"/>
    </row>
    <row r="387" spans="1:3" s="12" customFormat="1" x14ac:dyDescent="0.25">
      <c r="A387" s="13"/>
      <c r="C387" s="11"/>
    </row>
    <row r="388" spans="1:3" s="12" customFormat="1" x14ac:dyDescent="0.25">
      <c r="A388" s="13"/>
      <c r="C388" s="11"/>
    </row>
    <row r="389" spans="1:3" s="12" customFormat="1" x14ac:dyDescent="0.25">
      <c r="A389" s="13"/>
      <c r="C389" s="11"/>
    </row>
    <row r="390" spans="1:3" s="12" customFormat="1" x14ac:dyDescent="0.25">
      <c r="A390" s="13"/>
      <c r="C390" s="11"/>
    </row>
    <row r="391" spans="1:3" s="12" customFormat="1" x14ac:dyDescent="0.25">
      <c r="A391" s="13"/>
      <c r="C391" s="11"/>
    </row>
    <row r="392" spans="1:3" s="12" customFormat="1" x14ac:dyDescent="0.25">
      <c r="A392" s="13"/>
      <c r="C392" s="11"/>
    </row>
    <row r="393" spans="1:3" s="12" customFormat="1" x14ac:dyDescent="0.25">
      <c r="A393" s="13"/>
      <c r="C393" s="11"/>
    </row>
    <row r="394" spans="1:3" s="12" customFormat="1" x14ac:dyDescent="0.25">
      <c r="A394" s="13"/>
      <c r="C394" s="11"/>
    </row>
    <row r="395" spans="1:3" s="12" customFormat="1" x14ac:dyDescent="0.25">
      <c r="A395" s="13"/>
      <c r="C395" s="11"/>
    </row>
    <row r="396" spans="1:3" s="12" customFormat="1" x14ac:dyDescent="0.25">
      <c r="A396" s="13"/>
      <c r="C396" s="11"/>
    </row>
    <row r="397" spans="1:3" s="12" customFormat="1" x14ac:dyDescent="0.25">
      <c r="A397" s="13"/>
      <c r="C397" s="11"/>
    </row>
    <row r="398" spans="1:3" s="12" customFormat="1" x14ac:dyDescent="0.25">
      <c r="A398" s="13"/>
      <c r="C398" s="11"/>
    </row>
    <row r="399" spans="1:3" s="12" customFormat="1" x14ac:dyDescent="0.25">
      <c r="A399" s="13"/>
      <c r="C399" s="11"/>
    </row>
    <row r="400" spans="1:3" s="12" customFormat="1" x14ac:dyDescent="0.25">
      <c r="A400" s="13"/>
      <c r="C400" s="11"/>
    </row>
    <row r="401" spans="1:3" s="12" customFormat="1" x14ac:dyDescent="0.25">
      <c r="A401" s="13"/>
      <c r="C401" s="11"/>
    </row>
    <row r="402" spans="1:3" s="12" customFormat="1" x14ac:dyDescent="0.25">
      <c r="A402" s="13"/>
      <c r="C402" s="11"/>
    </row>
    <row r="403" spans="1:3" s="12" customFormat="1" x14ac:dyDescent="0.25">
      <c r="A403" s="13"/>
      <c r="C403" s="11"/>
    </row>
    <row r="404" spans="1:3" s="12" customFormat="1" x14ac:dyDescent="0.25">
      <c r="A404" s="13"/>
      <c r="C404" s="11"/>
    </row>
    <row r="405" spans="1:3" s="12" customFormat="1" x14ac:dyDescent="0.25">
      <c r="A405" s="13"/>
      <c r="C405" s="11"/>
    </row>
    <row r="406" spans="1:3" s="12" customFormat="1" x14ac:dyDescent="0.25">
      <c r="A406" s="13"/>
      <c r="C406" s="11"/>
    </row>
    <row r="407" spans="1:3" s="12" customFormat="1" x14ac:dyDescent="0.25">
      <c r="A407" s="13"/>
      <c r="C407" s="11"/>
    </row>
    <row r="408" spans="1:3" s="12" customFormat="1" x14ac:dyDescent="0.25">
      <c r="A408" s="13"/>
      <c r="C408" s="11"/>
    </row>
    <row r="409" spans="1:3" s="12" customFormat="1" x14ac:dyDescent="0.25">
      <c r="A409" s="13"/>
      <c r="C409" s="11"/>
    </row>
    <row r="410" spans="1:3" s="12" customFormat="1" x14ac:dyDescent="0.25">
      <c r="A410" s="13"/>
      <c r="C410" s="11"/>
    </row>
    <row r="411" spans="1:3" s="12" customFormat="1" x14ac:dyDescent="0.25">
      <c r="A411" s="13"/>
      <c r="C411" s="11"/>
    </row>
    <row r="412" spans="1:3" s="12" customFormat="1" x14ac:dyDescent="0.25">
      <c r="A412" s="13"/>
      <c r="C412" s="11"/>
    </row>
    <row r="413" spans="1:3" s="12" customFormat="1" x14ac:dyDescent="0.25">
      <c r="A413" s="13"/>
      <c r="C413" s="11"/>
    </row>
    <row r="414" spans="1:3" s="12" customFormat="1" x14ac:dyDescent="0.25">
      <c r="A414" s="13"/>
      <c r="C414" s="11"/>
    </row>
    <row r="415" spans="1:3" s="12" customFormat="1" x14ac:dyDescent="0.25">
      <c r="A415" s="13"/>
      <c r="C415" s="11"/>
    </row>
    <row r="416" spans="1:3" s="12" customFormat="1" x14ac:dyDescent="0.25">
      <c r="A416" s="13"/>
      <c r="C416" s="11"/>
    </row>
    <row r="417" spans="1:3" s="12" customFormat="1" x14ac:dyDescent="0.25">
      <c r="A417" s="13"/>
      <c r="C417" s="11"/>
    </row>
    <row r="418" spans="1:3" s="12" customFormat="1" x14ac:dyDescent="0.25">
      <c r="A418" s="13"/>
      <c r="C418" s="11"/>
    </row>
    <row r="419" spans="1:3" s="12" customFormat="1" x14ac:dyDescent="0.25">
      <c r="A419" s="13"/>
      <c r="C419" s="11"/>
    </row>
    <row r="420" spans="1:3" s="12" customFormat="1" x14ac:dyDescent="0.25">
      <c r="A420" s="13"/>
      <c r="C420" s="11"/>
    </row>
    <row r="421" spans="1:3" s="12" customFormat="1" x14ac:dyDescent="0.25">
      <c r="A421" s="13"/>
      <c r="C421" s="11"/>
    </row>
    <row r="422" spans="1:3" s="12" customFormat="1" x14ac:dyDescent="0.25">
      <c r="A422" s="13"/>
      <c r="C422" s="11"/>
    </row>
    <row r="423" spans="1:3" s="12" customFormat="1" x14ac:dyDescent="0.25">
      <c r="A423" s="13"/>
      <c r="C423" s="11"/>
    </row>
    <row r="424" spans="1:3" s="12" customFormat="1" x14ac:dyDescent="0.25">
      <c r="A424" s="13"/>
      <c r="C424" s="11"/>
    </row>
    <row r="425" spans="1:3" s="12" customFormat="1" x14ac:dyDescent="0.25">
      <c r="A425" s="13"/>
      <c r="C425" s="11"/>
    </row>
    <row r="426" spans="1:3" s="12" customFormat="1" x14ac:dyDescent="0.25">
      <c r="A426" s="13"/>
      <c r="C426" s="11"/>
    </row>
    <row r="427" spans="1:3" s="12" customFormat="1" x14ac:dyDescent="0.25">
      <c r="A427" s="13"/>
      <c r="C427" s="11"/>
    </row>
    <row r="428" spans="1:3" s="12" customFormat="1" x14ac:dyDescent="0.25">
      <c r="A428" s="13"/>
      <c r="C428" s="11"/>
    </row>
    <row r="429" spans="1:3" s="12" customFormat="1" x14ac:dyDescent="0.25">
      <c r="A429" s="13"/>
      <c r="C429" s="11"/>
    </row>
    <row r="430" spans="1:3" s="12" customFormat="1" x14ac:dyDescent="0.25">
      <c r="A430" s="13"/>
      <c r="C430" s="11"/>
    </row>
    <row r="431" spans="1:3" s="12" customFormat="1" x14ac:dyDescent="0.25">
      <c r="A431" s="13"/>
      <c r="C431" s="11"/>
    </row>
    <row r="432" spans="1:3" s="12" customFormat="1" x14ac:dyDescent="0.25">
      <c r="A432" s="13"/>
      <c r="C432" s="11"/>
    </row>
    <row r="433" spans="1:3" s="12" customFormat="1" x14ac:dyDescent="0.25">
      <c r="A433" s="13"/>
      <c r="C433" s="11"/>
    </row>
    <row r="434" spans="1:3" s="12" customFormat="1" x14ac:dyDescent="0.25">
      <c r="A434" s="13"/>
      <c r="C434" s="11"/>
    </row>
    <row r="435" spans="1:3" s="12" customFormat="1" x14ac:dyDescent="0.25">
      <c r="A435" s="13"/>
      <c r="C435" s="11"/>
    </row>
    <row r="436" spans="1:3" s="12" customFormat="1" x14ac:dyDescent="0.25">
      <c r="A436" s="13"/>
      <c r="C436" s="11"/>
    </row>
    <row r="437" spans="1:3" s="12" customFormat="1" x14ac:dyDescent="0.25">
      <c r="A437" s="13"/>
      <c r="C437" s="11"/>
    </row>
    <row r="438" spans="1:3" s="12" customFormat="1" x14ac:dyDescent="0.25">
      <c r="A438" s="13"/>
      <c r="C438" s="11"/>
    </row>
    <row r="439" spans="1:3" s="12" customFormat="1" x14ac:dyDescent="0.25">
      <c r="A439" s="13"/>
      <c r="C439" s="11"/>
    </row>
    <row r="440" spans="1:3" s="12" customFormat="1" x14ac:dyDescent="0.25">
      <c r="A440" s="13"/>
      <c r="C440" s="11"/>
    </row>
    <row r="441" spans="1:3" s="12" customFormat="1" x14ac:dyDescent="0.25">
      <c r="A441" s="13"/>
      <c r="C441" s="11"/>
    </row>
    <row r="442" spans="1:3" s="12" customFormat="1" x14ac:dyDescent="0.25">
      <c r="A442" s="13"/>
      <c r="C442" s="11"/>
    </row>
    <row r="443" spans="1:3" s="12" customFormat="1" x14ac:dyDescent="0.25">
      <c r="A443" s="13"/>
      <c r="C443" s="11"/>
    </row>
    <row r="444" spans="1:3" s="12" customFormat="1" x14ac:dyDescent="0.25">
      <c r="A444" s="13"/>
      <c r="C444" s="11"/>
    </row>
    <row r="445" spans="1:3" s="12" customFormat="1" x14ac:dyDescent="0.25">
      <c r="A445" s="13"/>
      <c r="C445" s="11"/>
    </row>
    <row r="446" spans="1:3" s="12" customFormat="1" x14ac:dyDescent="0.25">
      <c r="A446" s="13"/>
      <c r="C446" s="11"/>
    </row>
    <row r="447" spans="1:3" s="12" customFormat="1" x14ac:dyDescent="0.25">
      <c r="A447" s="13"/>
      <c r="C447" s="11"/>
    </row>
    <row r="448" spans="1:3" s="12" customFormat="1" x14ac:dyDescent="0.25">
      <c r="A448" s="13"/>
      <c r="C448" s="11"/>
    </row>
    <row r="449" spans="1:3" s="12" customFormat="1" x14ac:dyDescent="0.25">
      <c r="A449" s="13"/>
      <c r="C449" s="11"/>
    </row>
    <row r="450" spans="1:3" s="12" customFormat="1" x14ac:dyDescent="0.25">
      <c r="A450" s="13"/>
      <c r="C450" s="11"/>
    </row>
    <row r="451" spans="1:3" s="12" customFormat="1" x14ac:dyDescent="0.25">
      <c r="A451" s="13"/>
      <c r="C451" s="11"/>
    </row>
    <row r="452" spans="1:3" s="12" customFormat="1" x14ac:dyDescent="0.25">
      <c r="A452" s="13"/>
      <c r="C452" s="11"/>
    </row>
    <row r="453" spans="1:3" s="12" customFormat="1" x14ac:dyDescent="0.25">
      <c r="A453" s="13"/>
      <c r="C453" s="11"/>
    </row>
    <row r="454" spans="1:3" s="12" customFormat="1" x14ac:dyDescent="0.25">
      <c r="A454" s="13"/>
      <c r="C454" s="11"/>
    </row>
    <row r="455" spans="1:3" s="12" customFormat="1" x14ac:dyDescent="0.25">
      <c r="A455" s="13"/>
      <c r="C455" s="11"/>
    </row>
    <row r="456" spans="1:3" s="12" customFormat="1" x14ac:dyDescent="0.25">
      <c r="A456" s="13"/>
      <c r="C456" s="11"/>
    </row>
    <row r="457" spans="1:3" s="12" customFormat="1" x14ac:dyDescent="0.25">
      <c r="A457" s="13"/>
      <c r="C457" s="11"/>
    </row>
    <row r="458" spans="1:3" s="12" customFormat="1" x14ac:dyDescent="0.25">
      <c r="A458" s="13"/>
      <c r="C458" s="11"/>
    </row>
    <row r="459" spans="1:3" s="12" customFormat="1" x14ac:dyDescent="0.25">
      <c r="A459" s="13"/>
      <c r="C459" s="11"/>
    </row>
    <row r="460" spans="1:3" s="12" customFormat="1" x14ac:dyDescent="0.25">
      <c r="A460" s="13"/>
      <c r="C460" s="11"/>
    </row>
    <row r="461" spans="1:3" s="12" customFormat="1" x14ac:dyDescent="0.25">
      <c r="A461" s="13"/>
      <c r="C461" s="11"/>
    </row>
    <row r="462" spans="1:3" s="12" customFormat="1" x14ac:dyDescent="0.25">
      <c r="A462" s="13"/>
      <c r="C462" s="11"/>
    </row>
    <row r="463" spans="1:3" s="12" customFormat="1" x14ac:dyDescent="0.25">
      <c r="A463" s="13"/>
      <c r="C463" s="11"/>
    </row>
    <row r="464" spans="1:3" s="12" customFormat="1" x14ac:dyDescent="0.25">
      <c r="A464" s="13"/>
      <c r="C464" s="11"/>
    </row>
    <row r="465" spans="1:3" s="12" customFormat="1" x14ac:dyDescent="0.25">
      <c r="A465" s="13"/>
      <c r="C465" s="11"/>
    </row>
    <row r="466" spans="1:3" s="12" customFormat="1" x14ac:dyDescent="0.25">
      <c r="A466" s="13"/>
      <c r="C466" s="11"/>
    </row>
    <row r="467" spans="1:3" s="12" customFormat="1" x14ac:dyDescent="0.25">
      <c r="A467" s="13"/>
      <c r="C467" s="11"/>
    </row>
    <row r="468" spans="1:3" s="12" customFormat="1" x14ac:dyDescent="0.25">
      <c r="A468" s="13"/>
      <c r="C468" s="11"/>
    </row>
    <row r="469" spans="1:3" s="12" customFormat="1" x14ac:dyDescent="0.25">
      <c r="A469" s="13"/>
      <c r="C469" s="11"/>
    </row>
    <row r="470" spans="1:3" s="12" customFormat="1" x14ac:dyDescent="0.25">
      <c r="A470" s="13"/>
      <c r="C470" s="11"/>
    </row>
    <row r="471" spans="1:3" s="12" customFormat="1" x14ac:dyDescent="0.25">
      <c r="A471" s="13"/>
      <c r="C471" s="11"/>
    </row>
    <row r="472" spans="1:3" s="12" customFormat="1" x14ac:dyDescent="0.25">
      <c r="A472" s="13"/>
      <c r="C472" s="11"/>
    </row>
    <row r="473" spans="1:3" s="12" customFormat="1" x14ac:dyDescent="0.25">
      <c r="A473" s="13"/>
      <c r="C473" s="11"/>
    </row>
    <row r="474" spans="1:3" s="12" customFormat="1" x14ac:dyDescent="0.25">
      <c r="A474" s="13"/>
      <c r="C474" s="11"/>
    </row>
    <row r="475" spans="1:3" s="12" customFormat="1" x14ac:dyDescent="0.25">
      <c r="A475" s="13"/>
      <c r="C475" s="11"/>
    </row>
    <row r="476" spans="1:3" s="12" customFormat="1" x14ac:dyDescent="0.25">
      <c r="A476" s="13"/>
      <c r="C476" s="11"/>
    </row>
    <row r="477" spans="1:3" s="12" customFormat="1" x14ac:dyDescent="0.25">
      <c r="A477" s="13"/>
      <c r="C477" s="11"/>
    </row>
    <row r="478" spans="1:3" s="12" customFormat="1" x14ac:dyDescent="0.25">
      <c r="A478" s="13"/>
      <c r="C478" s="11"/>
    </row>
    <row r="479" spans="1:3" s="12" customFormat="1" x14ac:dyDescent="0.25">
      <c r="A479" s="13"/>
      <c r="C479" s="11"/>
    </row>
    <row r="480" spans="1:3" s="12" customFormat="1" x14ac:dyDescent="0.25">
      <c r="A480" s="13"/>
      <c r="C480" s="11"/>
    </row>
    <row r="481" spans="1:3" s="12" customFormat="1" x14ac:dyDescent="0.25">
      <c r="A481" s="13"/>
      <c r="C481" s="11"/>
    </row>
    <row r="482" spans="1:3" s="12" customFormat="1" x14ac:dyDescent="0.25">
      <c r="A482" s="13"/>
      <c r="C482" s="11"/>
    </row>
    <row r="483" spans="1:3" s="12" customFormat="1" x14ac:dyDescent="0.25">
      <c r="A483" s="13"/>
      <c r="C483" s="11"/>
    </row>
    <row r="484" spans="1:3" s="12" customFormat="1" x14ac:dyDescent="0.25">
      <c r="A484" s="13"/>
      <c r="C484" s="11"/>
    </row>
    <row r="485" spans="1:3" s="12" customFormat="1" x14ac:dyDescent="0.25">
      <c r="A485" s="13"/>
      <c r="C485" s="11"/>
    </row>
    <row r="486" spans="1:3" s="12" customFormat="1" x14ac:dyDescent="0.25">
      <c r="A486" s="13"/>
      <c r="C486" s="11"/>
    </row>
    <row r="487" spans="1:3" s="12" customFormat="1" x14ac:dyDescent="0.25">
      <c r="A487" s="13"/>
      <c r="C487" s="11"/>
    </row>
    <row r="488" spans="1:3" s="12" customFormat="1" x14ac:dyDescent="0.25">
      <c r="A488" s="13"/>
      <c r="C488" s="11"/>
    </row>
    <row r="489" spans="1:3" s="12" customFormat="1" x14ac:dyDescent="0.25">
      <c r="A489" s="13"/>
      <c r="C489" s="11"/>
    </row>
    <row r="490" spans="1:3" s="12" customFormat="1" x14ac:dyDescent="0.25">
      <c r="A490" s="13"/>
      <c r="C490" s="11"/>
    </row>
    <row r="491" spans="1:3" s="12" customFormat="1" x14ac:dyDescent="0.25">
      <c r="A491" s="13"/>
      <c r="C491" s="11"/>
    </row>
    <row r="492" spans="1:3" s="12" customFormat="1" x14ac:dyDescent="0.25">
      <c r="A492" s="13"/>
      <c r="C492" s="11"/>
    </row>
    <row r="493" spans="1:3" s="12" customFormat="1" x14ac:dyDescent="0.25">
      <c r="A493" s="13"/>
      <c r="C493" s="11"/>
    </row>
    <row r="494" spans="1:3" s="12" customFormat="1" x14ac:dyDescent="0.25">
      <c r="A494" s="13"/>
      <c r="C494" s="11"/>
    </row>
    <row r="495" spans="1:3" s="12" customFormat="1" x14ac:dyDescent="0.25">
      <c r="A495" s="13"/>
      <c r="C495" s="11"/>
    </row>
    <row r="496" spans="1:3" s="12" customFormat="1" x14ac:dyDescent="0.25">
      <c r="A496" s="13"/>
      <c r="C496" s="11"/>
    </row>
    <row r="497" spans="1:3" s="12" customFormat="1" x14ac:dyDescent="0.25">
      <c r="A497" s="13"/>
      <c r="C497" s="11"/>
    </row>
    <row r="498" spans="1:3" s="12" customFormat="1" x14ac:dyDescent="0.25">
      <c r="A498" s="13"/>
      <c r="C498" s="11"/>
    </row>
    <row r="499" spans="1:3" s="12" customFormat="1" x14ac:dyDescent="0.25">
      <c r="A499" s="13"/>
      <c r="C499" s="11"/>
    </row>
    <row r="500" spans="1:3" s="12" customFormat="1" x14ac:dyDescent="0.25">
      <c r="A500" s="13"/>
      <c r="C500" s="11"/>
    </row>
    <row r="501" spans="1:3" s="12" customFormat="1" x14ac:dyDescent="0.25">
      <c r="A501" s="13"/>
      <c r="C501" s="11"/>
    </row>
    <row r="502" spans="1:3" s="12" customFormat="1" x14ac:dyDescent="0.25">
      <c r="A502" s="13"/>
      <c r="C502" s="11"/>
    </row>
    <row r="503" spans="1:3" s="12" customFormat="1" x14ac:dyDescent="0.25">
      <c r="A503" s="13"/>
      <c r="C503" s="11"/>
    </row>
    <row r="504" spans="1:3" s="12" customFormat="1" x14ac:dyDescent="0.25">
      <c r="A504" s="13"/>
      <c r="C504" s="11"/>
    </row>
    <row r="505" spans="1:3" s="12" customFormat="1" x14ac:dyDescent="0.25">
      <c r="A505" s="13"/>
      <c r="C505" s="11"/>
    </row>
    <row r="506" spans="1:3" s="12" customFormat="1" x14ac:dyDescent="0.25">
      <c r="A506" s="13"/>
      <c r="C506" s="11"/>
    </row>
    <row r="507" spans="1:3" s="12" customFormat="1" x14ac:dyDescent="0.25">
      <c r="A507" s="13"/>
      <c r="C507" s="11"/>
    </row>
    <row r="508" spans="1:3" s="12" customFormat="1" x14ac:dyDescent="0.25">
      <c r="A508" s="13"/>
      <c r="C508" s="11"/>
    </row>
    <row r="509" spans="1:3" s="12" customFormat="1" x14ac:dyDescent="0.25">
      <c r="A509" s="13"/>
      <c r="C509" s="11"/>
    </row>
    <row r="510" spans="1:3" s="12" customFormat="1" x14ac:dyDescent="0.25">
      <c r="A510" s="13"/>
      <c r="C510" s="11"/>
    </row>
    <row r="511" spans="1:3" s="12" customFormat="1" x14ac:dyDescent="0.25">
      <c r="A511" s="13"/>
      <c r="C511" s="11"/>
    </row>
    <row r="512" spans="1:3" s="12" customFormat="1" x14ac:dyDescent="0.25">
      <c r="A512" s="13"/>
      <c r="C512" s="11"/>
    </row>
    <row r="513" spans="1:3" s="12" customFormat="1" x14ac:dyDescent="0.25">
      <c r="A513" s="13"/>
      <c r="C513" s="11"/>
    </row>
    <row r="514" spans="1:3" s="12" customFormat="1" x14ac:dyDescent="0.25">
      <c r="A514" s="13"/>
      <c r="C514" s="11"/>
    </row>
    <row r="515" spans="1:3" s="12" customFormat="1" x14ac:dyDescent="0.25">
      <c r="A515" s="13"/>
      <c r="C515" s="11"/>
    </row>
    <row r="516" spans="1:3" s="12" customFormat="1" x14ac:dyDescent="0.25">
      <c r="A516" s="13"/>
      <c r="C516" s="11"/>
    </row>
    <row r="517" spans="1:3" s="12" customFormat="1" x14ac:dyDescent="0.25">
      <c r="A517" s="13"/>
      <c r="C517" s="11"/>
    </row>
    <row r="518" spans="1:3" s="12" customFormat="1" x14ac:dyDescent="0.25">
      <c r="A518" s="13"/>
      <c r="C518" s="11"/>
    </row>
    <row r="519" spans="1:3" s="12" customFormat="1" x14ac:dyDescent="0.25">
      <c r="A519" s="13"/>
      <c r="C519" s="11"/>
    </row>
    <row r="520" spans="1:3" s="12" customFormat="1" x14ac:dyDescent="0.25">
      <c r="A520" s="13"/>
      <c r="C520" s="11"/>
    </row>
    <row r="521" spans="1:3" s="12" customFormat="1" x14ac:dyDescent="0.25">
      <c r="A521" s="13"/>
      <c r="C521" s="11"/>
    </row>
    <row r="522" spans="1:3" s="12" customFormat="1" x14ac:dyDescent="0.25">
      <c r="A522" s="13"/>
      <c r="C522" s="11"/>
    </row>
    <row r="523" spans="1:3" s="12" customFormat="1" x14ac:dyDescent="0.25">
      <c r="A523" s="13"/>
      <c r="C523" s="11"/>
    </row>
    <row r="524" spans="1:3" s="12" customFormat="1" x14ac:dyDescent="0.25">
      <c r="A524" s="13"/>
      <c r="C524" s="11"/>
    </row>
    <row r="525" spans="1:3" s="12" customFormat="1" x14ac:dyDescent="0.25">
      <c r="A525" s="13"/>
      <c r="C525" s="11"/>
    </row>
    <row r="526" spans="1:3" s="12" customFormat="1" x14ac:dyDescent="0.25">
      <c r="A526" s="13"/>
      <c r="C526" s="11"/>
    </row>
    <row r="527" spans="1:3" s="12" customFormat="1" x14ac:dyDescent="0.25">
      <c r="A527" s="13"/>
      <c r="C527" s="11"/>
    </row>
    <row r="528" spans="1:3" s="12" customFormat="1" x14ac:dyDescent="0.25">
      <c r="A528" s="13"/>
      <c r="C528" s="11"/>
    </row>
    <row r="529" spans="1:3" s="12" customFormat="1" x14ac:dyDescent="0.25">
      <c r="A529" s="13"/>
      <c r="C529" s="11"/>
    </row>
    <row r="530" spans="1:3" s="12" customFormat="1" x14ac:dyDescent="0.25">
      <c r="A530" s="13"/>
      <c r="C530" s="11"/>
    </row>
    <row r="531" spans="1:3" s="12" customFormat="1" x14ac:dyDescent="0.25">
      <c r="A531" s="13"/>
      <c r="C531" s="11"/>
    </row>
    <row r="532" spans="1:3" s="12" customFormat="1" x14ac:dyDescent="0.25">
      <c r="A532" s="13"/>
      <c r="C532" s="11"/>
    </row>
    <row r="533" spans="1:3" s="12" customFormat="1" x14ac:dyDescent="0.25">
      <c r="A533" s="13"/>
      <c r="C533" s="11"/>
    </row>
    <row r="534" spans="1:3" s="12" customFormat="1" x14ac:dyDescent="0.25">
      <c r="A534" s="13"/>
      <c r="C534" s="11"/>
    </row>
    <row r="535" spans="1:3" s="12" customFormat="1" x14ac:dyDescent="0.25">
      <c r="A535" s="13"/>
      <c r="C535" s="11"/>
    </row>
    <row r="536" spans="1:3" s="12" customFormat="1" x14ac:dyDescent="0.25">
      <c r="A536" s="13"/>
      <c r="C536" s="11"/>
    </row>
    <row r="537" spans="1:3" s="12" customFormat="1" x14ac:dyDescent="0.25">
      <c r="A537" s="13"/>
      <c r="C537" s="11"/>
    </row>
    <row r="538" spans="1:3" s="12" customFormat="1" x14ac:dyDescent="0.25">
      <c r="A538" s="13"/>
      <c r="C538" s="11"/>
    </row>
    <row r="539" spans="1:3" s="12" customFormat="1" x14ac:dyDescent="0.25">
      <c r="A539" s="13"/>
      <c r="C539" s="11"/>
    </row>
    <row r="540" spans="1:3" s="12" customFormat="1" x14ac:dyDescent="0.25">
      <c r="A540" s="13"/>
      <c r="C540" s="11"/>
    </row>
    <row r="541" spans="1:3" s="12" customFormat="1" x14ac:dyDescent="0.25">
      <c r="A541" s="13"/>
      <c r="C541" s="11"/>
    </row>
    <row r="542" spans="1:3" s="12" customFormat="1" x14ac:dyDescent="0.25">
      <c r="A542" s="13"/>
      <c r="C542" s="11"/>
    </row>
    <row r="543" spans="1:3" s="12" customFormat="1" x14ac:dyDescent="0.25">
      <c r="A543" s="13"/>
      <c r="C543" s="11"/>
    </row>
    <row r="544" spans="1:3" s="12" customFormat="1" x14ac:dyDescent="0.25">
      <c r="A544" s="13"/>
      <c r="C544" s="11"/>
    </row>
    <row r="545" spans="1:3" s="12" customFormat="1" x14ac:dyDescent="0.25">
      <c r="A545" s="13"/>
      <c r="C545" s="11"/>
    </row>
    <row r="546" spans="1:3" s="12" customFormat="1" x14ac:dyDescent="0.25">
      <c r="A546" s="13"/>
      <c r="C546" s="11"/>
    </row>
    <row r="547" spans="1:3" s="12" customFormat="1" x14ac:dyDescent="0.25">
      <c r="A547" s="13"/>
      <c r="C547" s="11"/>
    </row>
    <row r="548" spans="1:3" s="12" customFormat="1" x14ac:dyDescent="0.25">
      <c r="A548" s="13"/>
      <c r="C548" s="11"/>
    </row>
    <row r="549" spans="1:3" s="12" customFormat="1" x14ac:dyDescent="0.25">
      <c r="A549" s="13"/>
      <c r="C549" s="11"/>
    </row>
    <row r="550" spans="1:3" s="12" customFormat="1" x14ac:dyDescent="0.25">
      <c r="A550" s="13"/>
      <c r="C550" s="11"/>
    </row>
    <row r="551" spans="1:3" s="12" customFormat="1" x14ac:dyDescent="0.25">
      <c r="A551" s="13"/>
      <c r="C551" s="11"/>
    </row>
    <row r="552" spans="1:3" s="12" customFormat="1" x14ac:dyDescent="0.25">
      <c r="A552" s="13"/>
      <c r="C552" s="11"/>
    </row>
    <row r="553" spans="1:3" s="12" customFormat="1" x14ac:dyDescent="0.25">
      <c r="A553" s="13"/>
      <c r="C553" s="11"/>
    </row>
    <row r="554" spans="1:3" s="12" customFormat="1" x14ac:dyDescent="0.25">
      <c r="A554" s="13"/>
      <c r="C554" s="11"/>
    </row>
    <row r="555" spans="1:3" s="12" customFormat="1" x14ac:dyDescent="0.25">
      <c r="A555" s="13"/>
      <c r="C555" s="11"/>
    </row>
    <row r="556" spans="1:3" s="12" customFormat="1" x14ac:dyDescent="0.25">
      <c r="A556" s="13"/>
      <c r="C556" s="11"/>
    </row>
    <row r="557" spans="1:3" s="12" customFormat="1" x14ac:dyDescent="0.25">
      <c r="A557" s="13"/>
      <c r="C557" s="11"/>
    </row>
    <row r="558" spans="1:3" s="12" customFormat="1" x14ac:dyDescent="0.25">
      <c r="A558" s="13"/>
      <c r="C558" s="11"/>
    </row>
    <row r="559" spans="1:3" s="12" customFormat="1" x14ac:dyDescent="0.25">
      <c r="A559" s="13"/>
      <c r="C559" s="11"/>
    </row>
    <row r="560" spans="1:3" s="12" customFormat="1" x14ac:dyDescent="0.25">
      <c r="A560" s="13"/>
      <c r="C560" s="11"/>
    </row>
    <row r="561" spans="1:3" s="12" customFormat="1" x14ac:dyDescent="0.25">
      <c r="A561" s="13"/>
      <c r="C561" s="11"/>
    </row>
    <row r="562" spans="1:3" s="12" customFormat="1" x14ac:dyDescent="0.25">
      <c r="A562" s="13"/>
      <c r="C562" s="11"/>
    </row>
    <row r="563" spans="1:3" s="12" customFormat="1" x14ac:dyDescent="0.25">
      <c r="A563" s="13"/>
      <c r="C563" s="11"/>
    </row>
    <row r="564" spans="1:3" s="12" customFormat="1" x14ac:dyDescent="0.25">
      <c r="A564" s="13"/>
      <c r="C564" s="11"/>
    </row>
    <row r="565" spans="1:3" s="12" customFormat="1" x14ac:dyDescent="0.25">
      <c r="A565" s="13"/>
      <c r="C565" s="11"/>
    </row>
    <row r="566" spans="1:3" s="12" customFormat="1" x14ac:dyDescent="0.25">
      <c r="A566" s="13"/>
      <c r="C566" s="11"/>
    </row>
    <row r="567" spans="1:3" s="12" customFormat="1" x14ac:dyDescent="0.25">
      <c r="A567" s="13"/>
      <c r="C567" s="11"/>
    </row>
    <row r="568" spans="1:3" s="12" customFormat="1" x14ac:dyDescent="0.25">
      <c r="A568" s="13"/>
      <c r="C568" s="11"/>
    </row>
    <row r="569" spans="1:3" s="12" customFormat="1" x14ac:dyDescent="0.25">
      <c r="A569" s="13"/>
      <c r="C569" s="11"/>
    </row>
    <row r="570" spans="1:3" s="12" customFormat="1" x14ac:dyDescent="0.25">
      <c r="A570" s="13"/>
      <c r="C570" s="11"/>
    </row>
    <row r="571" spans="1:3" s="12" customFormat="1" x14ac:dyDescent="0.25">
      <c r="A571" s="13"/>
      <c r="C571" s="11"/>
    </row>
    <row r="572" spans="1:3" s="12" customFormat="1" x14ac:dyDescent="0.25">
      <c r="A572" s="13"/>
      <c r="C572" s="11"/>
    </row>
    <row r="573" spans="1:3" s="12" customFormat="1" x14ac:dyDescent="0.25">
      <c r="A573" s="13"/>
      <c r="C573" s="11"/>
    </row>
    <row r="574" spans="1:3" s="12" customFormat="1" x14ac:dyDescent="0.25">
      <c r="A574" s="13"/>
      <c r="C574" s="11"/>
    </row>
    <row r="575" spans="1:3" s="12" customFormat="1" x14ac:dyDescent="0.25">
      <c r="A575" s="13"/>
      <c r="C575" s="11"/>
    </row>
    <row r="576" spans="1:3" s="12" customFormat="1" x14ac:dyDescent="0.25">
      <c r="A576" s="13"/>
      <c r="C576" s="11"/>
    </row>
    <row r="577" spans="1:3" s="12" customFormat="1" x14ac:dyDescent="0.25">
      <c r="A577" s="13"/>
      <c r="C577" s="11"/>
    </row>
    <row r="578" spans="1:3" s="12" customFormat="1" x14ac:dyDescent="0.25">
      <c r="A578" s="13"/>
      <c r="C578" s="11"/>
    </row>
    <row r="579" spans="1:3" s="12" customFormat="1" x14ac:dyDescent="0.25">
      <c r="A579" s="13"/>
      <c r="C579" s="11"/>
    </row>
    <row r="580" spans="1:3" s="12" customFormat="1" x14ac:dyDescent="0.25">
      <c r="A580" s="13"/>
      <c r="C580" s="11"/>
    </row>
    <row r="581" spans="1:3" s="12" customFormat="1" x14ac:dyDescent="0.25">
      <c r="A581" s="13"/>
      <c r="C581" s="11"/>
    </row>
    <row r="582" spans="1:3" s="12" customFormat="1" x14ac:dyDescent="0.25">
      <c r="A582" s="13"/>
      <c r="C582" s="11"/>
    </row>
    <row r="583" spans="1:3" s="12" customFormat="1" x14ac:dyDescent="0.25">
      <c r="A583" s="13"/>
      <c r="C583" s="11"/>
    </row>
    <row r="584" spans="1:3" s="12" customFormat="1" x14ac:dyDescent="0.25">
      <c r="A584" s="13"/>
      <c r="C584" s="11"/>
    </row>
    <row r="585" spans="1:3" s="12" customFormat="1" x14ac:dyDescent="0.25">
      <c r="A585" s="13"/>
      <c r="C585" s="11"/>
    </row>
    <row r="586" spans="1:3" s="12" customFormat="1" x14ac:dyDescent="0.25">
      <c r="A586" s="13"/>
      <c r="C586" s="11"/>
    </row>
    <row r="587" spans="1:3" s="12" customFormat="1" x14ac:dyDescent="0.25">
      <c r="A587" s="13"/>
      <c r="C587" s="11"/>
    </row>
    <row r="588" spans="1:3" s="12" customFormat="1" x14ac:dyDescent="0.25">
      <c r="A588" s="13"/>
      <c r="C588" s="11"/>
    </row>
    <row r="589" spans="1:3" s="12" customFormat="1" x14ac:dyDescent="0.25">
      <c r="A589" s="13"/>
      <c r="C589" s="11"/>
    </row>
    <row r="590" spans="1:3" s="12" customFormat="1" x14ac:dyDescent="0.25">
      <c r="A590" s="13"/>
      <c r="C590" s="11"/>
    </row>
    <row r="591" spans="1:3" s="12" customFormat="1" x14ac:dyDescent="0.25">
      <c r="A591" s="13"/>
      <c r="C591" s="11"/>
    </row>
    <row r="592" spans="1:3" s="12" customFormat="1" x14ac:dyDescent="0.25">
      <c r="A592" s="13"/>
      <c r="C592" s="11"/>
    </row>
    <row r="593" spans="1:3" s="12" customFormat="1" x14ac:dyDescent="0.25">
      <c r="A593" s="13"/>
      <c r="C593" s="11"/>
    </row>
    <row r="594" spans="1:3" s="12" customFormat="1" x14ac:dyDescent="0.25">
      <c r="A594" s="13"/>
      <c r="C594" s="11"/>
    </row>
    <row r="595" spans="1:3" s="12" customFormat="1" x14ac:dyDescent="0.25">
      <c r="A595" s="13"/>
      <c r="C595" s="11"/>
    </row>
    <row r="596" spans="1:3" s="12" customFormat="1" x14ac:dyDescent="0.25">
      <c r="A596" s="13"/>
      <c r="C596" s="11"/>
    </row>
    <row r="597" spans="1:3" s="12" customFormat="1" x14ac:dyDescent="0.25">
      <c r="A597" s="13"/>
      <c r="C597" s="11"/>
    </row>
    <row r="598" spans="1:3" s="12" customFormat="1" x14ac:dyDescent="0.25">
      <c r="A598" s="13"/>
      <c r="C598" s="11"/>
    </row>
    <row r="599" spans="1:3" s="12" customFormat="1" x14ac:dyDescent="0.25">
      <c r="A599" s="13"/>
      <c r="C599" s="11"/>
    </row>
    <row r="600" spans="1:3" s="12" customFormat="1" x14ac:dyDescent="0.25">
      <c r="A600" s="13"/>
      <c r="C600" s="11"/>
    </row>
    <row r="601" spans="1:3" s="12" customFormat="1" x14ac:dyDescent="0.25">
      <c r="A601" s="13"/>
      <c r="C601" s="11"/>
    </row>
    <row r="602" spans="1:3" s="12" customFormat="1" x14ac:dyDescent="0.25">
      <c r="A602" s="13"/>
      <c r="C602" s="11"/>
    </row>
    <row r="603" spans="1:3" s="12" customFormat="1" x14ac:dyDescent="0.25">
      <c r="A603" s="13"/>
      <c r="C603" s="11"/>
    </row>
    <row r="604" spans="1:3" s="12" customFormat="1" x14ac:dyDescent="0.25">
      <c r="A604" s="13"/>
      <c r="C604" s="11"/>
    </row>
    <row r="605" spans="1:3" s="12" customFormat="1" x14ac:dyDescent="0.25">
      <c r="A605" s="13"/>
      <c r="C605" s="11"/>
    </row>
    <row r="606" spans="1:3" s="12" customFormat="1" x14ac:dyDescent="0.25">
      <c r="A606" s="13"/>
      <c r="C606" s="11"/>
    </row>
    <row r="607" spans="1:3" s="12" customFormat="1" x14ac:dyDescent="0.25">
      <c r="A607" s="13"/>
      <c r="C607" s="11"/>
    </row>
    <row r="608" spans="1:3" s="12" customFormat="1" x14ac:dyDescent="0.25">
      <c r="A608" s="13"/>
      <c r="C608" s="11"/>
    </row>
    <row r="609" spans="1:3" s="12" customFormat="1" x14ac:dyDescent="0.25">
      <c r="A609" s="13"/>
      <c r="C609" s="11"/>
    </row>
    <row r="610" spans="1:3" s="12" customFormat="1" x14ac:dyDescent="0.25">
      <c r="A610" s="13"/>
      <c r="C610" s="11"/>
    </row>
    <row r="611" spans="1:3" s="12" customFormat="1" x14ac:dyDescent="0.25">
      <c r="A611" s="13"/>
      <c r="C611" s="11"/>
    </row>
    <row r="612" spans="1:3" s="12" customFormat="1" x14ac:dyDescent="0.25">
      <c r="A612" s="13"/>
      <c r="C612" s="11"/>
    </row>
    <row r="613" spans="1:3" s="12" customFormat="1" x14ac:dyDescent="0.25">
      <c r="A613" s="13"/>
      <c r="C613" s="11"/>
    </row>
    <row r="614" spans="1:3" s="12" customFormat="1" x14ac:dyDescent="0.25">
      <c r="A614" s="13"/>
      <c r="C614" s="11"/>
    </row>
    <row r="615" spans="1:3" s="12" customFormat="1" x14ac:dyDescent="0.25">
      <c r="A615" s="13"/>
      <c r="C615" s="11"/>
    </row>
    <row r="616" spans="1:3" s="12" customFormat="1" x14ac:dyDescent="0.25">
      <c r="A616" s="13"/>
      <c r="C616" s="11"/>
    </row>
    <row r="617" spans="1:3" s="12" customFormat="1" x14ac:dyDescent="0.25">
      <c r="A617" s="13"/>
      <c r="C617" s="11"/>
    </row>
    <row r="618" spans="1:3" s="12" customFormat="1" x14ac:dyDescent="0.25">
      <c r="A618" s="13"/>
      <c r="C618" s="11"/>
    </row>
    <row r="619" spans="1:3" s="12" customFormat="1" x14ac:dyDescent="0.25">
      <c r="A619" s="13"/>
      <c r="C619" s="11"/>
    </row>
    <row r="620" spans="1:3" s="12" customFormat="1" x14ac:dyDescent="0.25">
      <c r="A620" s="13"/>
      <c r="C620" s="11"/>
    </row>
    <row r="621" spans="1:3" s="12" customFormat="1" x14ac:dyDescent="0.25">
      <c r="A621" s="13"/>
      <c r="C621" s="11"/>
    </row>
    <row r="622" spans="1:3" s="12" customFormat="1" x14ac:dyDescent="0.25">
      <c r="A622" s="13"/>
      <c r="C622" s="11"/>
    </row>
    <row r="623" spans="1:3" s="12" customFormat="1" x14ac:dyDescent="0.25">
      <c r="A623" s="13"/>
      <c r="C623" s="11"/>
    </row>
    <row r="624" spans="1:3" s="12" customFormat="1" x14ac:dyDescent="0.25">
      <c r="A624" s="13"/>
      <c r="C624" s="11"/>
    </row>
    <row r="625" spans="1:3" s="12" customFormat="1" x14ac:dyDescent="0.25">
      <c r="A625" s="13"/>
      <c r="C625" s="11"/>
    </row>
    <row r="626" spans="1:3" s="12" customFormat="1" x14ac:dyDescent="0.25">
      <c r="A626" s="13"/>
      <c r="C626" s="11"/>
    </row>
    <row r="627" spans="1:3" s="12" customFormat="1" x14ac:dyDescent="0.25">
      <c r="A627" s="13"/>
      <c r="C627" s="11"/>
    </row>
    <row r="628" spans="1:3" s="12" customFormat="1" x14ac:dyDescent="0.25">
      <c r="A628" s="13"/>
      <c r="C628" s="11"/>
    </row>
    <row r="629" spans="1:3" s="12" customFormat="1" x14ac:dyDescent="0.25">
      <c r="A629" s="13"/>
      <c r="C629" s="11"/>
    </row>
    <row r="630" spans="1:3" s="12" customFormat="1" x14ac:dyDescent="0.25">
      <c r="A630" s="13"/>
      <c r="C630" s="11"/>
    </row>
    <row r="631" spans="1:3" s="12" customFormat="1" x14ac:dyDescent="0.25">
      <c r="A631" s="13"/>
      <c r="C631" s="11"/>
    </row>
    <row r="632" spans="1:3" s="12" customFormat="1" x14ac:dyDescent="0.25">
      <c r="A632" s="13"/>
      <c r="C632" s="11"/>
    </row>
    <row r="633" spans="1:3" s="12" customFormat="1" x14ac:dyDescent="0.25">
      <c r="A633" s="13"/>
      <c r="C633" s="11"/>
    </row>
    <row r="634" spans="1:3" s="12" customFormat="1" x14ac:dyDescent="0.25">
      <c r="A634" s="13"/>
      <c r="C634" s="11"/>
    </row>
    <row r="635" spans="1:3" s="12" customFormat="1" x14ac:dyDescent="0.25">
      <c r="A635" s="13"/>
      <c r="C635" s="11"/>
    </row>
    <row r="636" spans="1:3" s="12" customFormat="1" x14ac:dyDescent="0.25">
      <c r="A636" s="13"/>
      <c r="C636" s="11"/>
    </row>
    <row r="637" spans="1:3" s="12" customFormat="1" x14ac:dyDescent="0.25">
      <c r="A637" s="13"/>
      <c r="C637" s="11"/>
    </row>
    <row r="638" spans="1:3" s="12" customFormat="1" x14ac:dyDescent="0.25">
      <c r="A638" s="13"/>
      <c r="C638" s="11"/>
    </row>
    <row r="639" spans="1:3" s="12" customFormat="1" x14ac:dyDescent="0.25">
      <c r="A639" s="13"/>
      <c r="C639" s="11"/>
    </row>
    <row r="640" spans="1:3" s="12" customFormat="1" x14ac:dyDescent="0.25">
      <c r="A640" s="13"/>
      <c r="C640" s="11"/>
    </row>
    <row r="641" spans="1:3" s="12" customFormat="1" x14ac:dyDescent="0.25">
      <c r="A641" s="13"/>
      <c r="C641" s="11"/>
    </row>
    <row r="642" spans="1:3" s="12" customFormat="1" x14ac:dyDescent="0.25">
      <c r="A642" s="13"/>
      <c r="C642" s="11"/>
    </row>
    <row r="643" spans="1:3" s="12" customFormat="1" x14ac:dyDescent="0.25">
      <c r="A643" s="13"/>
      <c r="C643" s="11"/>
    </row>
    <row r="644" spans="1:3" s="12" customFormat="1" x14ac:dyDescent="0.25">
      <c r="A644" s="13"/>
      <c r="C644" s="11"/>
    </row>
    <row r="645" spans="1:3" s="12" customFormat="1" x14ac:dyDescent="0.25">
      <c r="A645" s="13"/>
      <c r="C645" s="11"/>
    </row>
    <row r="646" spans="1:3" s="12" customFormat="1" x14ac:dyDescent="0.25">
      <c r="A646" s="13"/>
      <c r="C646" s="11"/>
    </row>
    <row r="647" spans="1:3" s="12" customFormat="1" x14ac:dyDescent="0.25">
      <c r="A647" s="13"/>
      <c r="C647" s="11"/>
    </row>
    <row r="648" spans="1:3" s="12" customFormat="1" x14ac:dyDescent="0.25">
      <c r="A648" s="13"/>
      <c r="C648" s="11"/>
    </row>
    <row r="649" spans="1:3" s="12" customFormat="1" x14ac:dyDescent="0.25">
      <c r="A649" s="13"/>
      <c r="C649" s="11"/>
    </row>
    <row r="650" spans="1:3" s="12" customFormat="1" x14ac:dyDescent="0.25">
      <c r="A650" s="13"/>
      <c r="C650" s="11"/>
    </row>
    <row r="651" spans="1:3" s="12" customFormat="1" x14ac:dyDescent="0.25">
      <c r="A651" s="13"/>
      <c r="C651" s="11"/>
    </row>
    <row r="652" spans="1:3" s="12" customFormat="1" x14ac:dyDescent="0.25">
      <c r="A652" s="13"/>
      <c r="C652" s="11"/>
    </row>
    <row r="653" spans="1:3" s="12" customFormat="1" x14ac:dyDescent="0.25">
      <c r="A653" s="13"/>
      <c r="C653" s="11"/>
    </row>
    <row r="654" spans="1:3" s="12" customFormat="1" x14ac:dyDescent="0.25">
      <c r="A654" s="13"/>
      <c r="C654" s="11"/>
    </row>
    <row r="655" spans="1:3" s="12" customFormat="1" x14ac:dyDescent="0.25">
      <c r="A655" s="13"/>
      <c r="C655" s="11"/>
    </row>
    <row r="656" spans="1:3" s="12" customFormat="1" x14ac:dyDescent="0.25">
      <c r="A656" s="13"/>
      <c r="C656" s="11"/>
    </row>
    <row r="657" spans="1:3" s="12" customFormat="1" x14ac:dyDescent="0.25">
      <c r="A657" s="13"/>
      <c r="C657" s="11"/>
    </row>
    <row r="658" spans="1:3" s="12" customFormat="1" x14ac:dyDescent="0.25">
      <c r="A658" s="13"/>
      <c r="C658" s="11"/>
    </row>
    <row r="659" spans="1:3" s="12" customFormat="1" x14ac:dyDescent="0.25">
      <c r="A659" s="13"/>
      <c r="C659" s="11"/>
    </row>
    <row r="660" spans="1:3" s="12" customFormat="1" x14ac:dyDescent="0.25">
      <c r="A660" s="13"/>
      <c r="C660" s="11"/>
    </row>
    <row r="661" spans="1:3" s="12" customFormat="1" x14ac:dyDescent="0.25">
      <c r="A661" s="13"/>
      <c r="C661" s="11"/>
    </row>
    <row r="662" spans="1:3" s="12" customFormat="1" x14ac:dyDescent="0.25">
      <c r="A662" s="13"/>
      <c r="C662" s="11"/>
    </row>
    <row r="663" spans="1:3" s="12" customFormat="1" x14ac:dyDescent="0.25">
      <c r="A663" s="13"/>
      <c r="C663" s="11"/>
    </row>
    <row r="664" spans="1:3" s="12" customFormat="1" x14ac:dyDescent="0.25">
      <c r="A664" s="13"/>
      <c r="C664" s="11"/>
    </row>
    <row r="665" spans="1:3" s="12" customFormat="1" x14ac:dyDescent="0.25">
      <c r="A665" s="13"/>
      <c r="C665" s="11"/>
    </row>
    <row r="666" spans="1:3" s="12" customFormat="1" x14ac:dyDescent="0.25">
      <c r="A666" s="13"/>
      <c r="C666" s="11"/>
    </row>
    <row r="667" spans="1:3" s="12" customFormat="1" x14ac:dyDescent="0.25">
      <c r="A667" s="13"/>
      <c r="C667" s="11"/>
    </row>
    <row r="668" spans="1:3" s="12" customFormat="1" x14ac:dyDescent="0.25">
      <c r="A668" s="13"/>
      <c r="C668" s="11"/>
    </row>
    <row r="669" spans="1:3" s="12" customFormat="1" x14ac:dyDescent="0.25">
      <c r="A669" s="13"/>
      <c r="C669" s="11"/>
    </row>
    <row r="670" spans="1:3" s="12" customFormat="1" x14ac:dyDescent="0.25">
      <c r="A670" s="13"/>
      <c r="C670" s="11"/>
    </row>
    <row r="671" spans="1:3" s="12" customFormat="1" x14ac:dyDescent="0.25">
      <c r="A671" s="13"/>
      <c r="C671" s="11"/>
    </row>
    <row r="672" spans="1:3" s="12" customFormat="1" x14ac:dyDescent="0.25">
      <c r="A672" s="13"/>
      <c r="C672" s="11"/>
    </row>
    <row r="673" spans="1:3" s="12" customFormat="1" x14ac:dyDescent="0.25">
      <c r="A673" s="13"/>
      <c r="C673" s="11"/>
    </row>
    <row r="674" spans="1:3" s="12" customFormat="1" x14ac:dyDescent="0.25">
      <c r="A674" s="13"/>
      <c r="C674" s="11"/>
    </row>
    <row r="675" spans="1:3" s="12" customFormat="1" x14ac:dyDescent="0.25">
      <c r="A675" s="13"/>
      <c r="C675" s="11"/>
    </row>
    <row r="676" spans="1:3" s="12" customFormat="1" x14ac:dyDescent="0.25">
      <c r="A676" s="13"/>
      <c r="C676" s="11"/>
    </row>
    <row r="677" spans="1:3" s="12" customFormat="1" x14ac:dyDescent="0.25">
      <c r="A677" s="13"/>
      <c r="C677" s="11"/>
    </row>
    <row r="678" spans="1:3" s="12" customFormat="1" x14ac:dyDescent="0.25">
      <c r="A678" s="13"/>
      <c r="C678" s="11"/>
    </row>
    <row r="679" spans="1:3" s="12" customFormat="1" x14ac:dyDescent="0.25">
      <c r="A679" s="13"/>
      <c r="C679" s="11"/>
    </row>
    <row r="680" spans="1:3" s="12" customFormat="1" x14ac:dyDescent="0.25">
      <c r="A680" s="13"/>
      <c r="C680" s="11"/>
    </row>
    <row r="681" spans="1:3" s="12" customFormat="1" x14ac:dyDescent="0.25">
      <c r="A681" s="13"/>
      <c r="C681" s="11"/>
    </row>
    <row r="682" spans="1:3" s="12" customFormat="1" x14ac:dyDescent="0.25">
      <c r="A682" s="13"/>
      <c r="C682" s="11"/>
    </row>
    <row r="683" spans="1:3" s="12" customFormat="1" x14ac:dyDescent="0.25">
      <c r="A683" s="13"/>
      <c r="C683" s="11"/>
    </row>
    <row r="684" spans="1:3" s="12" customFormat="1" x14ac:dyDescent="0.25">
      <c r="A684" s="13"/>
      <c r="C684" s="11"/>
    </row>
    <row r="685" spans="1:3" s="12" customFormat="1" x14ac:dyDescent="0.25">
      <c r="A685" s="13"/>
      <c r="C685" s="11"/>
    </row>
    <row r="686" spans="1:3" s="12" customFormat="1" x14ac:dyDescent="0.25">
      <c r="A686" s="13"/>
      <c r="C686" s="11"/>
    </row>
    <row r="687" spans="1:3" s="12" customFormat="1" x14ac:dyDescent="0.25">
      <c r="A687" s="13"/>
      <c r="C687" s="11"/>
    </row>
    <row r="688" spans="1:3" s="12" customFormat="1" x14ac:dyDescent="0.25">
      <c r="A688" s="13"/>
      <c r="C688" s="11"/>
    </row>
    <row r="689" spans="1:3" s="12" customFormat="1" x14ac:dyDescent="0.25">
      <c r="A689" s="13"/>
      <c r="C689" s="11"/>
    </row>
    <row r="690" spans="1:3" s="12" customFormat="1" x14ac:dyDescent="0.25">
      <c r="A690" s="13"/>
      <c r="C690" s="11"/>
    </row>
    <row r="691" spans="1:3" s="12" customFormat="1" x14ac:dyDescent="0.25">
      <c r="A691" s="13"/>
      <c r="C691" s="11"/>
    </row>
    <row r="692" spans="1:3" s="12" customFormat="1" x14ac:dyDescent="0.25">
      <c r="A692" s="13"/>
      <c r="C692" s="11"/>
    </row>
    <row r="693" spans="1:3" s="12" customFormat="1" x14ac:dyDescent="0.25">
      <c r="A693" s="13"/>
      <c r="C693" s="11"/>
    </row>
    <row r="694" spans="1:3" s="12" customFormat="1" x14ac:dyDescent="0.25">
      <c r="A694" s="13"/>
      <c r="C694" s="11"/>
    </row>
    <row r="695" spans="1:3" s="12" customFormat="1" x14ac:dyDescent="0.25">
      <c r="A695" s="13"/>
      <c r="C695" s="11"/>
    </row>
    <row r="696" spans="1:3" s="12" customFormat="1" x14ac:dyDescent="0.25">
      <c r="A696" s="13"/>
      <c r="C696" s="11"/>
    </row>
    <row r="697" spans="1:3" s="12" customFormat="1" x14ac:dyDescent="0.25">
      <c r="A697" s="13"/>
      <c r="C697" s="11"/>
    </row>
    <row r="698" spans="1:3" s="12" customFormat="1" x14ac:dyDescent="0.25">
      <c r="A698" s="13"/>
      <c r="C698" s="11"/>
    </row>
    <row r="699" spans="1:3" s="12" customFormat="1" x14ac:dyDescent="0.25">
      <c r="A699" s="13"/>
      <c r="C699" s="11"/>
    </row>
    <row r="700" spans="1:3" s="12" customFormat="1" x14ac:dyDescent="0.25">
      <c r="A700" s="13"/>
      <c r="C700" s="11"/>
    </row>
    <row r="701" spans="1:3" s="12" customFormat="1" x14ac:dyDescent="0.25">
      <c r="A701" s="13"/>
      <c r="C701" s="11"/>
    </row>
    <row r="702" spans="1:3" s="12" customFormat="1" x14ac:dyDescent="0.25">
      <c r="A702" s="13"/>
      <c r="C702" s="11"/>
    </row>
    <row r="703" spans="1:3" s="12" customFormat="1" x14ac:dyDescent="0.25">
      <c r="A703" s="13"/>
      <c r="C703" s="11"/>
    </row>
    <row r="704" spans="1:3" s="12" customFormat="1" x14ac:dyDescent="0.25">
      <c r="A704" s="13"/>
      <c r="C704" s="11"/>
    </row>
    <row r="705" spans="1:3" s="12" customFormat="1" x14ac:dyDescent="0.25">
      <c r="A705" s="13"/>
      <c r="C705" s="11"/>
    </row>
    <row r="706" spans="1:3" s="12" customFormat="1" x14ac:dyDescent="0.25">
      <c r="A706" s="13"/>
      <c r="C706" s="11"/>
    </row>
    <row r="707" spans="1:3" s="12" customFormat="1" x14ac:dyDescent="0.25">
      <c r="A707" s="13"/>
      <c r="C707" s="11"/>
    </row>
    <row r="708" spans="1:3" s="12" customFormat="1" x14ac:dyDescent="0.25">
      <c r="A708" s="13"/>
      <c r="C708" s="11"/>
    </row>
    <row r="709" spans="1:3" s="12" customFormat="1" x14ac:dyDescent="0.25">
      <c r="A709" s="13"/>
      <c r="C709" s="11"/>
    </row>
    <row r="710" spans="1:3" s="12" customFormat="1" x14ac:dyDescent="0.25">
      <c r="A710" s="13"/>
      <c r="C710" s="11"/>
    </row>
    <row r="711" spans="1:3" s="12" customFormat="1" x14ac:dyDescent="0.25">
      <c r="A711" s="13"/>
      <c r="C711" s="11"/>
    </row>
    <row r="712" spans="1:3" s="12" customFormat="1" x14ac:dyDescent="0.25">
      <c r="A712" s="13"/>
      <c r="C712" s="11"/>
    </row>
    <row r="713" spans="1:3" s="12" customFormat="1" x14ac:dyDescent="0.25">
      <c r="A713" s="13"/>
      <c r="C713" s="11"/>
    </row>
    <row r="714" spans="1:3" s="12" customFormat="1" x14ac:dyDescent="0.25">
      <c r="A714" s="13"/>
      <c r="C714" s="11"/>
    </row>
    <row r="715" spans="1:3" s="12" customFormat="1" x14ac:dyDescent="0.25">
      <c r="A715" s="13"/>
      <c r="C715" s="11"/>
    </row>
    <row r="716" spans="1:3" s="12" customFormat="1" x14ac:dyDescent="0.25">
      <c r="A716" s="13"/>
      <c r="C716" s="11"/>
    </row>
    <row r="717" spans="1:3" s="12" customFormat="1" x14ac:dyDescent="0.25">
      <c r="A717" s="13"/>
      <c r="C717" s="11"/>
    </row>
    <row r="718" spans="1:3" s="12" customFormat="1" x14ac:dyDescent="0.25">
      <c r="A718" s="13"/>
      <c r="C718" s="11"/>
    </row>
    <row r="719" spans="1:3" s="12" customFormat="1" x14ac:dyDescent="0.25">
      <c r="A719" s="13"/>
      <c r="C719" s="11"/>
    </row>
    <row r="720" spans="1:3" s="12" customFormat="1" x14ac:dyDescent="0.25">
      <c r="A720" s="13"/>
      <c r="C720" s="11"/>
    </row>
    <row r="721" spans="1:3" s="12" customFormat="1" x14ac:dyDescent="0.25">
      <c r="A721" s="13"/>
      <c r="C721" s="11"/>
    </row>
    <row r="722" spans="1:3" s="12" customFormat="1" x14ac:dyDescent="0.25">
      <c r="A722" s="13"/>
      <c r="C722" s="11"/>
    </row>
    <row r="723" spans="1:3" s="12" customFormat="1" x14ac:dyDescent="0.25">
      <c r="A723" s="13"/>
      <c r="C723" s="11"/>
    </row>
    <row r="724" spans="1:3" s="12" customFormat="1" x14ac:dyDescent="0.25">
      <c r="A724" s="13"/>
      <c r="C724" s="11"/>
    </row>
    <row r="725" spans="1:3" s="12" customFormat="1" x14ac:dyDescent="0.25">
      <c r="A725" s="13"/>
      <c r="C725" s="11"/>
    </row>
    <row r="726" spans="1:3" s="12" customFormat="1" x14ac:dyDescent="0.25">
      <c r="A726" s="13"/>
      <c r="C726" s="11"/>
    </row>
    <row r="727" spans="1:3" s="12" customFormat="1" x14ac:dyDescent="0.25">
      <c r="A727" s="13"/>
      <c r="C727" s="11"/>
    </row>
    <row r="728" spans="1:3" s="12" customFormat="1" x14ac:dyDescent="0.25">
      <c r="A728" s="13"/>
      <c r="C728" s="11"/>
    </row>
    <row r="729" spans="1:3" s="12" customFormat="1" x14ac:dyDescent="0.25">
      <c r="A729" s="13"/>
      <c r="C729" s="11"/>
    </row>
    <row r="730" spans="1:3" s="12" customFormat="1" x14ac:dyDescent="0.25">
      <c r="A730" s="13"/>
      <c r="C730" s="11"/>
    </row>
    <row r="731" spans="1:3" s="12" customFormat="1" x14ac:dyDescent="0.25">
      <c r="A731" s="13"/>
      <c r="C731" s="11"/>
    </row>
    <row r="732" spans="1:3" s="12" customFormat="1" x14ac:dyDescent="0.25">
      <c r="A732" s="13"/>
      <c r="C732" s="11"/>
    </row>
    <row r="733" spans="1:3" s="12" customFormat="1" x14ac:dyDescent="0.25">
      <c r="A733" s="13"/>
      <c r="C733" s="11"/>
    </row>
    <row r="734" spans="1:3" s="12" customFormat="1" x14ac:dyDescent="0.25">
      <c r="A734" s="13"/>
      <c r="C734" s="11"/>
    </row>
    <row r="735" spans="1:3" s="12" customFormat="1" x14ac:dyDescent="0.25">
      <c r="A735" s="13"/>
      <c r="C735" s="11"/>
    </row>
    <row r="736" spans="1:3" s="12" customFormat="1" x14ac:dyDescent="0.25">
      <c r="A736" s="13"/>
      <c r="C736" s="11"/>
    </row>
    <row r="737" spans="1:3" s="12" customFormat="1" x14ac:dyDescent="0.25">
      <c r="A737" s="13"/>
      <c r="C737" s="11"/>
    </row>
    <row r="738" spans="1:3" s="12" customFormat="1" x14ac:dyDescent="0.25">
      <c r="A738" s="13"/>
      <c r="C738" s="11"/>
    </row>
    <row r="739" spans="1:3" s="12" customFormat="1" x14ac:dyDescent="0.25">
      <c r="A739" s="13"/>
      <c r="C739" s="11"/>
    </row>
    <row r="740" spans="1:3" s="12" customFormat="1" x14ac:dyDescent="0.25">
      <c r="A740" s="13"/>
      <c r="C740" s="11"/>
    </row>
    <row r="741" spans="1:3" s="12" customFormat="1" x14ac:dyDescent="0.25">
      <c r="A741" s="13"/>
      <c r="C741" s="11"/>
    </row>
    <row r="742" spans="1:3" s="12" customFormat="1" x14ac:dyDescent="0.25">
      <c r="A742" s="13"/>
      <c r="C742" s="11"/>
    </row>
    <row r="743" spans="1:3" s="12" customFormat="1" x14ac:dyDescent="0.25">
      <c r="A743" s="13"/>
      <c r="C743" s="11"/>
    </row>
    <row r="744" spans="1:3" s="12" customFormat="1" x14ac:dyDescent="0.25">
      <c r="A744" s="13"/>
      <c r="C744" s="11"/>
    </row>
    <row r="745" spans="1:3" s="12" customFormat="1" x14ac:dyDescent="0.25">
      <c r="A745" s="13"/>
      <c r="C745" s="11"/>
    </row>
    <row r="746" spans="1:3" s="12" customFormat="1" x14ac:dyDescent="0.25">
      <c r="A746" s="13"/>
      <c r="C746" s="11"/>
    </row>
    <row r="747" spans="1:3" s="12" customFormat="1" x14ac:dyDescent="0.25">
      <c r="A747" s="13"/>
      <c r="C747" s="11"/>
    </row>
    <row r="748" spans="1:3" s="12" customFormat="1" x14ac:dyDescent="0.25">
      <c r="A748" s="13"/>
      <c r="C748" s="11"/>
    </row>
    <row r="749" spans="1:3" s="12" customFormat="1" x14ac:dyDescent="0.25">
      <c r="A749" s="13"/>
      <c r="C749" s="11"/>
    </row>
    <row r="750" spans="1:3" s="12" customFormat="1" x14ac:dyDescent="0.25">
      <c r="A750" s="13"/>
      <c r="C750" s="11"/>
    </row>
    <row r="751" spans="1:3" s="12" customFormat="1" x14ac:dyDescent="0.25">
      <c r="A751" s="13"/>
      <c r="C751" s="11"/>
    </row>
    <row r="752" spans="1:3" s="12" customFormat="1" x14ac:dyDescent="0.25">
      <c r="A752" s="13"/>
      <c r="C752" s="11"/>
    </row>
    <row r="753" spans="1:3" s="12" customFormat="1" x14ac:dyDescent="0.25">
      <c r="A753" s="13"/>
      <c r="C753" s="11"/>
    </row>
    <row r="754" spans="1:3" s="12" customFormat="1" x14ac:dyDescent="0.25">
      <c r="A754" s="13"/>
      <c r="C754" s="11"/>
    </row>
    <row r="755" spans="1:3" s="12" customFormat="1" x14ac:dyDescent="0.25">
      <c r="A755" s="13"/>
      <c r="C755" s="11"/>
    </row>
    <row r="756" spans="1:3" s="12" customFormat="1" x14ac:dyDescent="0.25">
      <c r="A756" s="13"/>
      <c r="C756" s="11"/>
    </row>
    <row r="757" spans="1:3" s="12" customFormat="1" x14ac:dyDescent="0.25">
      <c r="A757" s="13"/>
      <c r="C757" s="11"/>
    </row>
    <row r="758" spans="1:3" s="12" customFormat="1" x14ac:dyDescent="0.25">
      <c r="A758" s="13"/>
      <c r="C758" s="11"/>
    </row>
    <row r="759" spans="1:3" s="12" customFormat="1" x14ac:dyDescent="0.25">
      <c r="A759" s="13"/>
      <c r="C759" s="11"/>
    </row>
    <row r="760" spans="1:3" s="12" customFormat="1" x14ac:dyDescent="0.25">
      <c r="A760" s="13"/>
      <c r="C760" s="11"/>
    </row>
    <row r="761" spans="1:3" s="12" customFormat="1" x14ac:dyDescent="0.25">
      <c r="A761" s="13"/>
      <c r="C761" s="11"/>
    </row>
    <row r="762" spans="1:3" s="12" customFormat="1" x14ac:dyDescent="0.25">
      <c r="A762" s="13"/>
      <c r="C762" s="11"/>
    </row>
    <row r="763" spans="1:3" s="12" customFormat="1" x14ac:dyDescent="0.25">
      <c r="A763" s="13"/>
      <c r="C763" s="11"/>
    </row>
    <row r="764" spans="1:3" s="12" customFormat="1" x14ac:dyDescent="0.25">
      <c r="A764" s="13"/>
      <c r="C764" s="11"/>
    </row>
    <row r="765" spans="1:3" s="12" customFormat="1" x14ac:dyDescent="0.25">
      <c r="A765" s="13"/>
      <c r="C765" s="11"/>
    </row>
    <row r="766" spans="1:3" s="12" customFormat="1" x14ac:dyDescent="0.25">
      <c r="A766" s="13"/>
      <c r="C766" s="11"/>
    </row>
    <row r="767" spans="1:3" s="12" customFormat="1" x14ac:dyDescent="0.25">
      <c r="A767" s="13"/>
      <c r="C767" s="11"/>
    </row>
    <row r="768" spans="1:3" s="12" customFormat="1" x14ac:dyDescent="0.25">
      <c r="A768" s="13"/>
      <c r="C768" s="11"/>
    </row>
    <row r="769" spans="1:3" s="12" customFormat="1" x14ac:dyDescent="0.25">
      <c r="A769" s="13"/>
      <c r="C769" s="11"/>
    </row>
    <row r="770" spans="1:3" s="12" customFormat="1" x14ac:dyDescent="0.25">
      <c r="A770" s="13"/>
      <c r="C770" s="11"/>
    </row>
    <row r="771" spans="1:3" s="12" customFormat="1" x14ac:dyDescent="0.25">
      <c r="A771" s="13"/>
      <c r="C771" s="11"/>
    </row>
    <row r="772" spans="1:3" s="12" customFormat="1" x14ac:dyDescent="0.25">
      <c r="A772" s="13"/>
      <c r="C772" s="11"/>
    </row>
    <row r="773" spans="1:3" s="12" customFormat="1" x14ac:dyDescent="0.25">
      <c r="A773" s="13"/>
      <c r="C773" s="11"/>
    </row>
    <row r="774" spans="1:3" s="12" customFormat="1" x14ac:dyDescent="0.25">
      <c r="A774" s="13"/>
      <c r="C774" s="11"/>
    </row>
    <row r="775" spans="1:3" s="12" customFormat="1" x14ac:dyDescent="0.25">
      <c r="A775" s="13"/>
      <c r="C775" s="11"/>
    </row>
    <row r="776" spans="1:3" s="12" customFormat="1" x14ac:dyDescent="0.25">
      <c r="A776" s="13"/>
      <c r="C776" s="11"/>
    </row>
    <row r="777" spans="1:3" s="12" customFormat="1" x14ac:dyDescent="0.25">
      <c r="A777" s="13"/>
      <c r="C777" s="11"/>
    </row>
    <row r="778" spans="1:3" s="12" customFormat="1" x14ac:dyDescent="0.25">
      <c r="A778" s="13"/>
      <c r="C778" s="11"/>
    </row>
    <row r="779" spans="1:3" s="12" customFormat="1" x14ac:dyDescent="0.25">
      <c r="A779" s="13"/>
      <c r="C779" s="11"/>
    </row>
    <row r="780" spans="1:3" s="12" customFormat="1" x14ac:dyDescent="0.25">
      <c r="A780" s="13"/>
      <c r="C780" s="11"/>
    </row>
    <row r="781" spans="1:3" s="12" customFormat="1" x14ac:dyDescent="0.25">
      <c r="A781" s="13"/>
      <c r="C781" s="11"/>
    </row>
    <row r="782" spans="1:3" s="12" customFormat="1" x14ac:dyDescent="0.25">
      <c r="A782" s="13"/>
      <c r="C782" s="11"/>
    </row>
    <row r="783" spans="1:3" s="12" customFormat="1" x14ac:dyDescent="0.25">
      <c r="A783" s="13"/>
      <c r="C783" s="11"/>
    </row>
    <row r="784" spans="1:3" s="12" customFormat="1" x14ac:dyDescent="0.25">
      <c r="A784" s="13"/>
      <c r="C784" s="11"/>
    </row>
    <row r="785" spans="1:3" s="12" customFormat="1" x14ac:dyDescent="0.25">
      <c r="A785" s="13"/>
      <c r="C785" s="11"/>
    </row>
    <row r="786" spans="1:3" s="12" customFormat="1" x14ac:dyDescent="0.25">
      <c r="A786" s="13"/>
      <c r="C786" s="11"/>
    </row>
    <row r="787" spans="1:3" s="12" customFormat="1" x14ac:dyDescent="0.25">
      <c r="A787" s="13"/>
      <c r="C787" s="11"/>
    </row>
    <row r="788" spans="1:3" s="12" customFormat="1" x14ac:dyDescent="0.25">
      <c r="A788" s="13"/>
      <c r="C788" s="11"/>
    </row>
    <row r="789" spans="1:3" s="12" customFormat="1" x14ac:dyDescent="0.25">
      <c r="A789" s="13"/>
      <c r="C789" s="11"/>
    </row>
    <row r="790" spans="1:3" s="12" customFormat="1" x14ac:dyDescent="0.25">
      <c r="A790" s="13"/>
      <c r="C790" s="11"/>
    </row>
    <row r="791" spans="1:3" s="12" customFormat="1" x14ac:dyDescent="0.25">
      <c r="A791" s="13"/>
      <c r="C791" s="11"/>
    </row>
    <row r="792" spans="1:3" s="12" customFormat="1" x14ac:dyDescent="0.25">
      <c r="A792" s="13"/>
      <c r="C792" s="11"/>
    </row>
    <row r="793" spans="1:3" s="12" customFormat="1" x14ac:dyDescent="0.25">
      <c r="A793" s="13"/>
      <c r="C793" s="11"/>
    </row>
    <row r="794" spans="1:3" s="12" customFormat="1" x14ac:dyDescent="0.25">
      <c r="A794" s="13"/>
      <c r="C794" s="11"/>
    </row>
    <row r="795" spans="1:3" s="12" customFormat="1" x14ac:dyDescent="0.25">
      <c r="A795" s="13"/>
      <c r="C795" s="11"/>
    </row>
    <row r="796" spans="1:3" s="12" customFormat="1" x14ac:dyDescent="0.25">
      <c r="A796" s="13"/>
      <c r="C796" s="11"/>
    </row>
    <row r="797" spans="1:3" s="12" customFormat="1" x14ac:dyDescent="0.25">
      <c r="A797" s="13"/>
      <c r="C797" s="11"/>
    </row>
    <row r="798" spans="1:3" s="12" customFormat="1" x14ac:dyDescent="0.25">
      <c r="A798" s="13"/>
      <c r="C798" s="11"/>
    </row>
    <row r="799" spans="1:3" s="12" customFormat="1" x14ac:dyDescent="0.25">
      <c r="A799" s="13"/>
      <c r="C799" s="11"/>
    </row>
    <row r="800" spans="1:3" s="12" customFormat="1" x14ac:dyDescent="0.25">
      <c r="A800" s="13"/>
      <c r="C800" s="11"/>
    </row>
    <row r="801" spans="1:3" s="12" customFormat="1" x14ac:dyDescent="0.25">
      <c r="A801" s="13"/>
      <c r="C801" s="11"/>
    </row>
    <row r="802" spans="1:3" s="12" customFormat="1" x14ac:dyDescent="0.25">
      <c r="A802" s="13"/>
      <c r="C802" s="11"/>
    </row>
    <row r="803" spans="1:3" s="12" customFormat="1" x14ac:dyDescent="0.25">
      <c r="A803" s="13"/>
      <c r="C803" s="11"/>
    </row>
    <row r="804" spans="1:3" s="12" customFormat="1" x14ac:dyDescent="0.25">
      <c r="A804" s="13"/>
      <c r="C804" s="11"/>
    </row>
    <row r="805" spans="1:3" s="12" customFormat="1" x14ac:dyDescent="0.25">
      <c r="A805" s="13"/>
      <c r="C805" s="11"/>
    </row>
    <row r="806" spans="1:3" s="12" customFormat="1" x14ac:dyDescent="0.25">
      <c r="A806" s="13"/>
      <c r="C806" s="11"/>
    </row>
    <row r="807" spans="1:3" s="12" customFormat="1" x14ac:dyDescent="0.25">
      <c r="A807" s="13"/>
      <c r="C807" s="11"/>
    </row>
    <row r="808" spans="1:3" s="12" customFormat="1" x14ac:dyDescent="0.25">
      <c r="A808" s="13"/>
      <c r="C808" s="11"/>
    </row>
    <row r="809" spans="1:3" s="12" customFormat="1" x14ac:dyDescent="0.25">
      <c r="A809" s="13"/>
      <c r="C809" s="11"/>
    </row>
    <row r="810" spans="1:3" s="12" customFormat="1" x14ac:dyDescent="0.25">
      <c r="A810" s="13"/>
      <c r="C810" s="11"/>
    </row>
    <row r="811" spans="1:3" s="12" customFormat="1" x14ac:dyDescent="0.25">
      <c r="A811" s="13"/>
      <c r="C811" s="11"/>
    </row>
    <row r="812" spans="1:3" s="12" customFormat="1" x14ac:dyDescent="0.25">
      <c r="A812" s="13"/>
      <c r="C812" s="11"/>
    </row>
    <row r="813" spans="1:3" s="12" customFormat="1" x14ac:dyDescent="0.25">
      <c r="A813" s="13"/>
      <c r="C813" s="11"/>
    </row>
    <row r="814" spans="1:3" s="12" customFormat="1" x14ac:dyDescent="0.25">
      <c r="A814" s="13"/>
      <c r="C814" s="11"/>
    </row>
    <row r="815" spans="1:3" s="12" customFormat="1" x14ac:dyDescent="0.25">
      <c r="A815" s="13"/>
      <c r="C815" s="11"/>
    </row>
    <row r="816" spans="1:3" s="12" customFormat="1" x14ac:dyDescent="0.25">
      <c r="A816" s="13"/>
      <c r="C816" s="11"/>
    </row>
    <row r="817" spans="1:3" s="12" customFormat="1" x14ac:dyDescent="0.25">
      <c r="A817" s="13"/>
      <c r="C817" s="11"/>
    </row>
    <row r="818" spans="1:3" s="12" customFormat="1" x14ac:dyDescent="0.25">
      <c r="A818" s="13"/>
      <c r="C818" s="11"/>
    </row>
    <row r="819" spans="1:3" s="12" customFormat="1" x14ac:dyDescent="0.25">
      <c r="A819" s="13"/>
      <c r="C819" s="11"/>
    </row>
    <row r="820" spans="1:3" s="12" customFormat="1" x14ac:dyDescent="0.25">
      <c r="A820" s="13"/>
      <c r="C820" s="11"/>
    </row>
    <row r="821" spans="1:3" s="12" customFormat="1" x14ac:dyDescent="0.25">
      <c r="A821" s="13"/>
      <c r="C821" s="11"/>
    </row>
    <row r="822" spans="1:3" s="12" customFormat="1" x14ac:dyDescent="0.25">
      <c r="A822" s="13"/>
      <c r="C822" s="11"/>
    </row>
    <row r="823" spans="1:3" s="12" customFormat="1" x14ac:dyDescent="0.25">
      <c r="A823" s="13"/>
      <c r="C823" s="11"/>
    </row>
    <row r="824" spans="1:3" s="12" customFormat="1" x14ac:dyDescent="0.25">
      <c r="A824" s="13"/>
      <c r="C824" s="11"/>
    </row>
    <row r="825" spans="1:3" s="12" customFormat="1" x14ac:dyDescent="0.25">
      <c r="A825" s="13"/>
      <c r="C825" s="11"/>
    </row>
    <row r="826" spans="1:3" s="12" customFormat="1" x14ac:dyDescent="0.25">
      <c r="A826" s="13"/>
      <c r="C826" s="11"/>
    </row>
    <row r="827" spans="1:3" s="12" customFormat="1" x14ac:dyDescent="0.25">
      <c r="A827" s="13"/>
      <c r="C827" s="11"/>
    </row>
    <row r="828" spans="1:3" s="12" customFormat="1" x14ac:dyDescent="0.25">
      <c r="A828" s="13"/>
      <c r="C828" s="11"/>
    </row>
    <row r="829" spans="1:3" s="12" customFormat="1" x14ac:dyDescent="0.25">
      <c r="A829" s="13"/>
      <c r="C829" s="11"/>
    </row>
    <row r="830" spans="1:3" s="12" customFormat="1" x14ac:dyDescent="0.25">
      <c r="A830" s="13"/>
      <c r="C830" s="11"/>
    </row>
    <row r="831" spans="1:3" s="12" customFormat="1" x14ac:dyDescent="0.25">
      <c r="A831" s="13"/>
      <c r="C831" s="11"/>
    </row>
    <row r="832" spans="1:3" s="12" customFormat="1" x14ac:dyDescent="0.25">
      <c r="A832" s="13"/>
      <c r="C832" s="11"/>
    </row>
    <row r="833" spans="1:3" s="12" customFormat="1" x14ac:dyDescent="0.25">
      <c r="A833" s="13"/>
      <c r="C833" s="11"/>
    </row>
    <row r="834" spans="1:3" s="12" customFormat="1" x14ac:dyDescent="0.25">
      <c r="A834" s="13"/>
      <c r="C834" s="11"/>
    </row>
    <row r="835" spans="1:3" s="12" customFormat="1" x14ac:dyDescent="0.25">
      <c r="A835" s="13"/>
      <c r="C835" s="11"/>
    </row>
    <row r="836" spans="1:3" s="12" customFormat="1" x14ac:dyDescent="0.25">
      <c r="A836" s="13"/>
      <c r="C836" s="11"/>
    </row>
    <row r="837" spans="1:3" s="12" customFormat="1" x14ac:dyDescent="0.25">
      <c r="A837" s="13"/>
      <c r="C837" s="11"/>
    </row>
    <row r="838" spans="1:3" s="12" customFormat="1" x14ac:dyDescent="0.25">
      <c r="A838" s="13"/>
      <c r="C838" s="11"/>
    </row>
    <row r="839" spans="1:3" s="12" customFormat="1" x14ac:dyDescent="0.25">
      <c r="A839" s="13"/>
      <c r="C839" s="11"/>
    </row>
    <row r="840" spans="1:3" s="12" customFormat="1" x14ac:dyDescent="0.25">
      <c r="A840" s="13"/>
      <c r="C840" s="11"/>
    </row>
    <row r="841" spans="1:3" s="12" customFormat="1" x14ac:dyDescent="0.25">
      <c r="A841" s="13"/>
      <c r="C841" s="11"/>
    </row>
    <row r="842" spans="1:3" s="12" customFormat="1" x14ac:dyDescent="0.25">
      <c r="A842" s="13"/>
      <c r="C842" s="11"/>
    </row>
    <row r="843" spans="1:3" s="12" customFormat="1" x14ac:dyDescent="0.25">
      <c r="A843" s="13"/>
      <c r="C843" s="11"/>
    </row>
    <row r="844" spans="1:3" s="12" customFormat="1" x14ac:dyDescent="0.25">
      <c r="A844" s="13"/>
      <c r="C844" s="11"/>
    </row>
    <row r="845" spans="1:3" s="12" customFormat="1" x14ac:dyDescent="0.25">
      <c r="A845" s="13"/>
      <c r="C845" s="11"/>
    </row>
    <row r="846" spans="1:3" s="12" customFormat="1" x14ac:dyDescent="0.25">
      <c r="A846" s="13"/>
      <c r="C846" s="11"/>
    </row>
    <row r="847" spans="1:3" s="12" customFormat="1" x14ac:dyDescent="0.25">
      <c r="A847" s="13"/>
      <c r="C847" s="11"/>
    </row>
    <row r="848" spans="1:3" s="12" customFormat="1" x14ac:dyDescent="0.25">
      <c r="A848" s="13"/>
      <c r="C848" s="11"/>
    </row>
    <row r="849" spans="1:3" s="12" customFormat="1" x14ac:dyDescent="0.25">
      <c r="A849" s="13"/>
      <c r="C849" s="11"/>
    </row>
    <row r="850" spans="1:3" s="12" customFormat="1" x14ac:dyDescent="0.25">
      <c r="A850" s="13"/>
      <c r="C850" s="11"/>
    </row>
    <row r="851" spans="1:3" s="12" customFormat="1" x14ac:dyDescent="0.25">
      <c r="A851" s="13"/>
      <c r="C851" s="11"/>
    </row>
    <row r="852" spans="1:3" s="12" customFormat="1" x14ac:dyDescent="0.25">
      <c r="A852" s="13"/>
      <c r="C852" s="11"/>
    </row>
    <row r="853" spans="1:3" s="12" customFormat="1" x14ac:dyDescent="0.25">
      <c r="A853" s="13"/>
      <c r="C853" s="11"/>
    </row>
    <row r="854" spans="1:3" s="12" customFormat="1" x14ac:dyDescent="0.25">
      <c r="A854" s="13"/>
      <c r="C854" s="11"/>
    </row>
    <row r="855" spans="1:3" s="12" customFormat="1" x14ac:dyDescent="0.25">
      <c r="A855" s="13"/>
      <c r="C855" s="11"/>
    </row>
    <row r="856" spans="1:3" s="12" customFormat="1" x14ac:dyDescent="0.25">
      <c r="A856" s="13"/>
      <c r="C856" s="11"/>
    </row>
    <row r="857" spans="1:3" s="12" customFormat="1" x14ac:dyDescent="0.25">
      <c r="A857" s="13"/>
      <c r="C857" s="11"/>
    </row>
    <row r="858" spans="1:3" s="12" customFormat="1" x14ac:dyDescent="0.25">
      <c r="A858" s="13"/>
      <c r="C858" s="11"/>
    </row>
    <row r="859" spans="1:3" s="12" customFormat="1" x14ac:dyDescent="0.25">
      <c r="A859" s="13"/>
      <c r="C859" s="11"/>
    </row>
    <row r="860" spans="1:3" s="12" customFormat="1" x14ac:dyDescent="0.25">
      <c r="A860" s="13"/>
      <c r="C860" s="11"/>
    </row>
    <row r="861" spans="1:3" s="12" customFormat="1" x14ac:dyDescent="0.25">
      <c r="A861" s="13"/>
      <c r="C861" s="11"/>
    </row>
    <row r="862" spans="1:3" s="12" customFormat="1" x14ac:dyDescent="0.25">
      <c r="A862" s="13"/>
      <c r="C862" s="11"/>
    </row>
    <row r="863" spans="1:3" s="12" customFormat="1" x14ac:dyDescent="0.25">
      <c r="A863" s="13"/>
      <c r="C863" s="11"/>
    </row>
    <row r="864" spans="1:3" s="12" customFormat="1" x14ac:dyDescent="0.25">
      <c r="A864" s="13"/>
      <c r="C864" s="11"/>
    </row>
    <row r="865" spans="1:3" s="12" customFormat="1" x14ac:dyDescent="0.25">
      <c r="A865" s="13"/>
      <c r="C865" s="11"/>
    </row>
    <row r="866" spans="1:3" s="12" customFormat="1" x14ac:dyDescent="0.25">
      <c r="A866" s="13"/>
      <c r="C866" s="11"/>
    </row>
    <row r="867" spans="1:3" s="12" customFormat="1" x14ac:dyDescent="0.25">
      <c r="A867" s="13"/>
      <c r="C867" s="11"/>
    </row>
    <row r="868" spans="1:3" s="12" customFormat="1" x14ac:dyDescent="0.25">
      <c r="A868" s="13"/>
      <c r="C868" s="11"/>
    </row>
    <row r="869" spans="1:3" s="12" customFormat="1" x14ac:dyDescent="0.25">
      <c r="A869" s="13"/>
      <c r="C869" s="11"/>
    </row>
    <row r="870" spans="1:3" s="12" customFormat="1" x14ac:dyDescent="0.25">
      <c r="A870" s="13"/>
      <c r="C870" s="11"/>
    </row>
    <row r="871" spans="1:3" s="12" customFormat="1" x14ac:dyDescent="0.25">
      <c r="A871" s="13"/>
      <c r="C871" s="11"/>
    </row>
    <row r="872" spans="1:3" s="12" customFormat="1" x14ac:dyDescent="0.25">
      <c r="A872" s="13"/>
      <c r="C872" s="11"/>
    </row>
    <row r="873" spans="1:3" s="12" customFormat="1" x14ac:dyDescent="0.25">
      <c r="A873" s="13"/>
      <c r="C873" s="11"/>
    </row>
    <row r="874" spans="1:3" s="12" customFormat="1" x14ac:dyDescent="0.25">
      <c r="A874" s="13"/>
      <c r="C874" s="11"/>
    </row>
    <row r="875" spans="1:3" s="12" customFormat="1" x14ac:dyDescent="0.25">
      <c r="A875" s="13"/>
      <c r="C875" s="11"/>
    </row>
    <row r="876" spans="1:3" s="12" customFormat="1" x14ac:dyDescent="0.25">
      <c r="A876" s="13"/>
      <c r="C876" s="11"/>
    </row>
    <row r="877" spans="1:3" s="12" customFormat="1" x14ac:dyDescent="0.25">
      <c r="A877" s="13"/>
      <c r="C877" s="11"/>
    </row>
    <row r="878" spans="1:3" s="12" customFormat="1" x14ac:dyDescent="0.25">
      <c r="A878" s="13"/>
      <c r="C878" s="11"/>
    </row>
    <row r="879" spans="1:3" s="12" customFormat="1" x14ac:dyDescent="0.25">
      <c r="A879" s="13"/>
      <c r="C879" s="11"/>
    </row>
    <row r="880" spans="1:3" s="12" customFormat="1" x14ac:dyDescent="0.25">
      <c r="A880" s="13"/>
      <c r="C880" s="11"/>
    </row>
    <row r="881" spans="1:3" s="12" customFormat="1" x14ac:dyDescent="0.25">
      <c r="A881" s="13"/>
      <c r="C881" s="11"/>
    </row>
    <row r="882" spans="1:3" s="12" customFormat="1" x14ac:dyDescent="0.25">
      <c r="A882" s="13"/>
      <c r="C882" s="11"/>
    </row>
    <row r="883" spans="1:3" s="12" customFormat="1" x14ac:dyDescent="0.25">
      <c r="A883" s="13"/>
      <c r="C883" s="11"/>
    </row>
    <row r="884" spans="1:3" s="12" customFormat="1" x14ac:dyDescent="0.25">
      <c r="A884" s="13"/>
      <c r="C884" s="11"/>
    </row>
    <row r="885" spans="1:3" s="12" customFormat="1" x14ac:dyDescent="0.25">
      <c r="A885" s="13"/>
      <c r="C885" s="11"/>
    </row>
    <row r="886" spans="1:3" s="12" customFormat="1" x14ac:dyDescent="0.25">
      <c r="A886" s="13"/>
      <c r="C886" s="11"/>
    </row>
    <row r="887" spans="1:3" s="12" customFormat="1" x14ac:dyDescent="0.25">
      <c r="A887" s="13"/>
      <c r="C887" s="11"/>
    </row>
    <row r="888" spans="1:3" s="12" customFormat="1" x14ac:dyDescent="0.25">
      <c r="A888" s="13"/>
      <c r="C888" s="11"/>
    </row>
    <row r="889" spans="1:3" s="12" customFormat="1" x14ac:dyDescent="0.25">
      <c r="A889" s="13"/>
      <c r="C889" s="11"/>
    </row>
    <row r="890" spans="1:3" s="12" customFormat="1" x14ac:dyDescent="0.25">
      <c r="A890" s="13"/>
      <c r="C890" s="11"/>
    </row>
    <row r="891" spans="1:3" s="12" customFormat="1" x14ac:dyDescent="0.25">
      <c r="A891" s="13"/>
      <c r="C891" s="11"/>
    </row>
    <row r="892" spans="1:3" s="12" customFormat="1" x14ac:dyDescent="0.25">
      <c r="A892" s="13"/>
      <c r="C892" s="11"/>
    </row>
    <row r="893" spans="1:3" s="12" customFormat="1" x14ac:dyDescent="0.25">
      <c r="A893" s="13"/>
      <c r="C893" s="11"/>
    </row>
    <row r="894" spans="1:3" s="12" customFormat="1" x14ac:dyDescent="0.25">
      <c r="A894" s="13"/>
      <c r="C894" s="11"/>
    </row>
    <row r="895" spans="1:3" s="12" customFormat="1" x14ac:dyDescent="0.25">
      <c r="A895" s="13"/>
      <c r="C895" s="11"/>
    </row>
    <row r="896" spans="1:3" s="12" customFormat="1" x14ac:dyDescent="0.25">
      <c r="A896" s="13"/>
      <c r="C896" s="11"/>
    </row>
    <row r="897" spans="1:3" s="12" customFormat="1" x14ac:dyDescent="0.25">
      <c r="A897" s="13"/>
      <c r="C897" s="11"/>
    </row>
    <row r="898" spans="1:3" s="12" customFormat="1" x14ac:dyDescent="0.25">
      <c r="A898" s="13"/>
      <c r="C898" s="11"/>
    </row>
    <row r="899" spans="1:3" s="12" customFormat="1" x14ac:dyDescent="0.25">
      <c r="A899" s="13"/>
      <c r="C899" s="11"/>
    </row>
    <row r="900" spans="1:3" s="12" customFormat="1" x14ac:dyDescent="0.25">
      <c r="A900" s="13"/>
      <c r="C900" s="11"/>
    </row>
    <row r="901" spans="1:3" s="12" customFormat="1" x14ac:dyDescent="0.25">
      <c r="A901" s="13"/>
      <c r="C901" s="11"/>
    </row>
    <row r="902" spans="1:3" s="12" customFormat="1" x14ac:dyDescent="0.25">
      <c r="A902" s="13"/>
      <c r="C902" s="11"/>
    </row>
    <row r="903" spans="1:3" s="12" customFormat="1" x14ac:dyDescent="0.25">
      <c r="A903" s="13"/>
      <c r="C903" s="11"/>
    </row>
    <row r="904" spans="1:3" s="12" customFormat="1" x14ac:dyDescent="0.25">
      <c r="A904" s="13"/>
      <c r="C904" s="11"/>
    </row>
    <row r="905" spans="1:3" s="12" customFormat="1" x14ac:dyDescent="0.25">
      <c r="A905" s="13"/>
      <c r="C905" s="11"/>
    </row>
    <row r="906" spans="1:3" s="12" customFormat="1" x14ac:dyDescent="0.25">
      <c r="A906" s="13"/>
      <c r="C906" s="11"/>
    </row>
    <row r="907" spans="1:3" s="12" customFormat="1" x14ac:dyDescent="0.25">
      <c r="A907" s="13"/>
      <c r="C907" s="11"/>
    </row>
    <row r="908" spans="1:3" s="12" customFormat="1" x14ac:dyDescent="0.25">
      <c r="A908" s="13"/>
      <c r="C908" s="11"/>
    </row>
    <row r="909" spans="1:3" s="12" customFormat="1" x14ac:dyDescent="0.25">
      <c r="A909" s="13"/>
      <c r="C909" s="11"/>
    </row>
    <row r="910" spans="1:3" s="12" customFormat="1" x14ac:dyDescent="0.25">
      <c r="A910" s="13"/>
      <c r="C910" s="11"/>
    </row>
    <row r="911" spans="1:3" s="12" customFormat="1" x14ac:dyDescent="0.25">
      <c r="A911" s="13"/>
      <c r="C911" s="11"/>
    </row>
    <row r="912" spans="1:3" s="12" customFormat="1" x14ac:dyDescent="0.25">
      <c r="A912" s="13"/>
      <c r="C912" s="11"/>
    </row>
    <row r="913" spans="1:3" s="12" customFormat="1" x14ac:dyDescent="0.25">
      <c r="A913" s="13"/>
      <c r="C913" s="11"/>
    </row>
    <row r="914" spans="1:3" s="12" customFormat="1" x14ac:dyDescent="0.25">
      <c r="A914" s="13"/>
      <c r="C914" s="11"/>
    </row>
    <row r="915" spans="1:3" s="12" customFormat="1" x14ac:dyDescent="0.25">
      <c r="A915" s="13"/>
      <c r="C915" s="11"/>
    </row>
    <row r="916" spans="1:3" s="12" customFormat="1" x14ac:dyDescent="0.25">
      <c r="A916" s="13"/>
      <c r="C916" s="11"/>
    </row>
    <row r="917" spans="1:3" s="12" customFormat="1" x14ac:dyDescent="0.25">
      <c r="A917" s="13"/>
      <c r="C917" s="11"/>
    </row>
    <row r="918" spans="1:3" s="12" customFormat="1" x14ac:dyDescent="0.25">
      <c r="A918" s="13"/>
      <c r="C918" s="11"/>
    </row>
    <row r="919" spans="1:3" s="12" customFormat="1" x14ac:dyDescent="0.25">
      <c r="A919" s="13"/>
      <c r="C919" s="11"/>
    </row>
    <row r="920" spans="1:3" s="12" customFormat="1" x14ac:dyDescent="0.25">
      <c r="A920" s="13"/>
      <c r="C920" s="11"/>
    </row>
    <row r="921" spans="1:3" s="12" customFormat="1" x14ac:dyDescent="0.25">
      <c r="A921" s="13"/>
      <c r="C921" s="11"/>
    </row>
    <row r="922" spans="1:3" s="12" customFormat="1" x14ac:dyDescent="0.25">
      <c r="A922" s="13"/>
      <c r="C922" s="11"/>
    </row>
    <row r="923" spans="1:3" s="12" customFormat="1" x14ac:dyDescent="0.25">
      <c r="A923" s="13"/>
      <c r="C923" s="11"/>
    </row>
    <row r="924" spans="1:3" s="12" customFormat="1" x14ac:dyDescent="0.25">
      <c r="A924" s="13"/>
      <c r="C924" s="11"/>
    </row>
    <row r="925" spans="1:3" s="12" customFormat="1" x14ac:dyDescent="0.25">
      <c r="A925" s="13"/>
      <c r="C925" s="11"/>
    </row>
    <row r="926" spans="1:3" s="12" customFormat="1" x14ac:dyDescent="0.25">
      <c r="A926" s="13"/>
      <c r="C926" s="11"/>
    </row>
    <row r="927" spans="1:3" s="12" customFormat="1" x14ac:dyDescent="0.25">
      <c r="A927" s="13"/>
      <c r="C927" s="11"/>
    </row>
    <row r="928" spans="1:3" s="12" customFormat="1" x14ac:dyDescent="0.25">
      <c r="A928" s="13"/>
      <c r="C928" s="11"/>
    </row>
    <row r="929" spans="1:3" s="12" customFormat="1" x14ac:dyDescent="0.25">
      <c r="A929" s="13"/>
      <c r="C929" s="11"/>
    </row>
    <row r="930" spans="1:3" s="12" customFormat="1" x14ac:dyDescent="0.25">
      <c r="A930" s="13"/>
      <c r="C930" s="11"/>
    </row>
    <row r="931" spans="1:3" s="12" customFormat="1" x14ac:dyDescent="0.25">
      <c r="A931" s="13"/>
      <c r="C931" s="11"/>
    </row>
    <row r="932" spans="1:3" s="12" customFormat="1" x14ac:dyDescent="0.25">
      <c r="A932" s="13"/>
      <c r="C932" s="11"/>
    </row>
    <row r="933" spans="1:3" s="12" customFormat="1" x14ac:dyDescent="0.25">
      <c r="A933" s="13"/>
      <c r="C933" s="11"/>
    </row>
    <row r="934" spans="1:3" s="12" customFormat="1" x14ac:dyDescent="0.25">
      <c r="A934" s="13"/>
      <c r="C934" s="11"/>
    </row>
    <row r="935" spans="1:3" s="12" customFormat="1" x14ac:dyDescent="0.25">
      <c r="A935" s="13"/>
      <c r="C935" s="11"/>
    </row>
    <row r="936" spans="1:3" s="12" customFormat="1" x14ac:dyDescent="0.25">
      <c r="A936" s="13"/>
      <c r="C936" s="11"/>
    </row>
    <row r="937" spans="1:3" s="12" customFormat="1" x14ac:dyDescent="0.25">
      <c r="A937" s="13"/>
      <c r="C937" s="11"/>
    </row>
    <row r="938" spans="1:3" s="12" customFormat="1" x14ac:dyDescent="0.25">
      <c r="A938" s="13"/>
      <c r="C938" s="11"/>
    </row>
    <row r="939" spans="1:3" s="12" customFormat="1" x14ac:dyDescent="0.25">
      <c r="A939" s="13"/>
      <c r="C939" s="11"/>
    </row>
    <row r="940" spans="1:3" s="12" customFormat="1" x14ac:dyDescent="0.25">
      <c r="A940" s="13"/>
      <c r="C940" s="11"/>
    </row>
    <row r="941" spans="1:3" s="12" customFormat="1" x14ac:dyDescent="0.25">
      <c r="A941" s="13"/>
      <c r="C941" s="11"/>
    </row>
    <row r="942" spans="1:3" s="12" customFormat="1" x14ac:dyDescent="0.25">
      <c r="A942" s="13"/>
      <c r="C942" s="11"/>
    </row>
    <row r="943" spans="1:3" s="12" customFormat="1" x14ac:dyDescent="0.25">
      <c r="A943" s="13"/>
      <c r="C943" s="11"/>
    </row>
    <row r="944" spans="1:3" s="12" customFormat="1" x14ac:dyDescent="0.25">
      <c r="A944" s="13"/>
      <c r="C944" s="11"/>
    </row>
    <row r="945" spans="1:3" s="12" customFormat="1" x14ac:dyDescent="0.25">
      <c r="A945" s="13"/>
      <c r="C945" s="11"/>
    </row>
    <row r="946" spans="1:3" s="12" customFormat="1" x14ac:dyDescent="0.25">
      <c r="A946" s="13"/>
      <c r="C946" s="11"/>
    </row>
    <row r="947" spans="1:3" s="12" customFormat="1" x14ac:dyDescent="0.25">
      <c r="A947" s="13"/>
      <c r="C947" s="11"/>
    </row>
    <row r="948" spans="1:3" s="12" customFormat="1" x14ac:dyDescent="0.25">
      <c r="A948" s="13"/>
      <c r="C948" s="11"/>
    </row>
    <row r="949" spans="1:3" s="12" customFormat="1" x14ac:dyDescent="0.25">
      <c r="A949" s="13"/>
      <c r="C949" s="11"/>
    </row>
    <row r="950" spans="1:3" s="12" customFormat="1" x14ac:dyDescent="0.25">
      <c r="A950" s="13"/>
      <c r="C950" s="11"/>
    </row>
    <row r="951" spans="1:3" s="12" customFormat="1" x14ac:dyDescent="0.25">
      <c r="A951" s="13"/>
      <c r="C951" s="11"/>
    </row>
    <row r="952" spans="1:3" s="12" customFormat="1" x14ac:dyDescent="0.25">
      <c r="A952" s="13"/>
      <c r="C952" s="11"/>
    </row>
    <row r="953" spans="1:3" s="12" customFormat="1" x14ac:dyDescent="0.25">
      <c r="A953" s="13"/>
      <c r="C953" s="11"/>
    </row>
    <row r="954" spans="1:3" s="12" customFormat="1" x14ac:dyDescent="0.25">
      <c r="A954" s="13"/>
      <c r="C954" s="11"/>
    </row>
    <row r="955" spans="1:3" s="12" customFormat="1" x14ac:dyDescent="0.25">
      <c r="A955" s="13"/>
      <c r="C955" s="11"/>
    </row>
    <row r="956" spans="1:3" s="12" customFormat="1" x14ac:dyDescent="0.25">
      <c r="A956" s="13"/>
      <c r="C956" s="11"/>
    </row>
    <row r="957" spans="1:3" s="12" customFormat="1" x14ac:dyDescent="0.25">
      <c r="A957" s="13"/>
      <c r="C957" s="11"/>
    </row>
    <row r="958" spans="1:3" s="12" customFormat="1" x14ac:dyDescent="0.25">
      <c r="A958" s="13"/>
      <c r="C958" s="11"/>
    </row>
    <row r="959" spans="1:3" s="12" customFormat="1" x14ac:dyDescent="0.25">
      <c r="A959" s="13"/>
      <c r="C959" s="11"/>
    </row>
    <row r="960" spans="1:3" s="12" customFormat="1" x14ac:dyDescent="0.25">
      <c r="A960" s="13"/>
      <c r="C960" s="11"/>
    </row>
    <row r="961" spans="1:3" s="12" customFormat="1" x14ac:dyDescent="0.25">
      <c r="A961" s="13"/>
      <c r="C961" s="11"/>
    </row>
    <row r="962" spans="1:3" s="12" customFormat="1" x14ac:dyDescent="0.25">
      <c r="A962" s="13"/>
      <c r="C962" s="11"/>
    </row>
    <row r="963" spans="1:3" s="12" customFormat="1" x14ac:dyDescent="0.25">
      <c r="A963" s="13"/>
      <c r="C963" s="11"/>
    </row>
    <row r="964" spans="1:3" s="12" customFormat="1" x14ac:dyDescent="0.25">
      <c r="A964" s="13"/>
      <c r="C964" s="11"/>
    </row>
    <row r="965" spans="1:3" s="12" customFormat="1" x14ac:dyDescent="0.25">
      <c r="A965" s="13"/>
      <c r="C965" s="11"/>
    </row>
    <row r="966" spans="1:3" s="12" customFormat="1" x14ac:dyDescent="0.25">
      <c r="A966" s="13"/>
      <c r="C966" s="11"/>
    </row>
    <row r="967" spans="1:3" s="12" customFormat="1" x14ac:dyDescent="0.25">
      <c r="A967" s="13"/>
      <c r="C967" s="11"/>
    </row>
    <row r="968" spans="1:3" s="12" customFormat="1" x14ac:dyDescent="0.25">
      <c r="A968" s="13"/>
      <c r="C968" s="11"/>
    </row>
    <row r="969" spans="1:3" s="12" customFormat="1" x14ac:dyDescent="0.25">
      <c r="A969" s="13"/>
      <c r="C969" s="11"/>
    </row>
    <row r="970" spans="1:3" s="12" customFormat="1" x14ac:dyDescent="0.25">
      <c r="A970" s="13"/>
      <c r="C970" s="11"/>
    </row>
    <row r="971" spans="1:3" s="12" customFormat="1" x14ac:dyDescent="0.25">
      <c r="A971" s="13"/>
      <c r="C971" s="11"/>
    </row>
    <row r="972" spans="1:3" s="12" customFormat="1" x14ac:dyDescent="0.25">
      <c r="A972" s="13"/>
      <c r="C972" s="11"/>
    </row>
    <row r="973" spans="1:3" s="12" customFormat="1" x14ac:dyDescent="0.25">
      <c r="A973" s="13"/>
      <c r="C973" s="11"/>
    </row>
    <row r="974" spans="1:3" s="12" customFormat="1" x14ac:dyDescent="0.25">
      <c r="A974" s="13"/>
      <c r="C974" s="11"/>
    </row>
    <row r="975" spans="1:3" s="12" customFormat="1" x14ac:dyDescent="0.25">
      <c r="A975" s="13"/>
      <c r="C975" s="11"/>
    </row>
    <row r="976" spans="1:3" s="12" customFormat="1" x14ac:dyDescent="0.25">
      <c r="A976" s="13"/>
      <c r="C976" s="11"/>
    </row>
    <row r="977" spans="1:3" s="12" customFormat="1" x14ac:dyDescent="0.25">
      <c r="A977" s="13"/>
      <c r="C977" s="11"/>
    </row>
    <row r="978" spans="1:3" s="12" customFormat="1" x14ac:dyDescent="0.25">
      <c r="A978" s="13"/>
      <c r="C978" s="11"/>
    </row>
    <row r="979" spans="1:3" s="12" customFormat="1" x14ac:dyDescent="0.25">
      <c r="A979" s="13"/>
      <c r="C979" s="11"/>
    </row>
    <row r="980" spans="1:3" s="12" customFormat="1" x14ac:dyDescent="0.25">
      <c r="A980" s="13"/>
      <c r="C980" s="11"/>
    </row>
    <row r="981" spans="1:3" s="12" customFormat="1" x14ac:dyDescent="0.25">
      <c r="A981" s="13"/>
      <c r="C981" s="11"/>
    </row>
    <row r="982" spans="1:3" s="12" customFormat="1" x14ac:dyDescent="0.25">
      <c r="A982" s="13"/>
      <c r="C982" s="11"/>
    </row>
    <row r="983" spans="1:3" s="12" customFormat="1" x14ac:dyDescent="0.25">
      <c r="A983" s="13"/>
      <c r="C983" s="11"/>
    </row>
    <row r="984" spans="1:3" s="12" customFormat="1" x14ac:dyDescent="0.25">
      <c r="A984" s="13"/>
      <c r="C984" s="11"/>
    </row>
    <row r="985" spans="1:3" s="12" customFormat="1" x14ac:dyDescent="0.25">
      <c r="A985" s="13"/>
      <c r="C985" s="11"/>
    </row>
    <row r="986" spans="1:3" s="12" customFormat="1" x14ac:dyDescent="0.25">
      <c r="A986" s="13"/>
      <c r="C986" s="11"/>
    </row>
    <row r="987" spans="1:3" s="12" customFormat="1" x14ac:dyDescent="0.25">
      <c r="A987" s="13"/>
      <c r="C987" s="11"/>
    </row>
    <row r="988" spans="1:3" s="12" customFormat="1" x14ac:dyDescent="0.25">
      <c r="A988" s="13"/>
      <c r="C988" s="11"/>
    </row>
    <row r="989" spans="1:3" s="12" customFormat="1" x14ac:dyDescent="0.25">
      <c r="A989" s="13"/>
      <c r="C989" s="11"/>
    </row>
    <row r="990" spans="1:3" s="12" customFormat="1" x14ac:dyDescent="0.25">
      <c r="A990" s="13"/>
      <c r="C990" s="11"/>
    </row>
    <row r="991" spans="1:3" s="12" customFormat="1" x14ac:dyDescent="0.25">
      <c r="A991" s="13"/>
      <c r="C991" s="11"/>
    </row>
    <row r="992" spans="1:3" s="12" customFormat="1" x14ac:dyDescent="0.25">
      <c r="A992" s="13"/>
      <c r="C992" s="11"/>
    </row>
    <row r="993" spans="1:3" s="12" customFormat="1" x14ac:dyDescent="0.25">
      <c r="A993" s="13"/>
      <c r="C993" s="11"/>
    </row>
    <row r="994" spans="1:3" s="12" customFormat="1" x14ac:dyDescent="0.25">
      <c r="A994" s="13"/>
      <c r="C994" s="11"/>
    </row>
    <row r="995" spans="1:3" s="12" customFormat="1" x14ac:dyDescent="0.25">
      <c r="A995" s="13"/>
      <c r="C995" s="11"/>
    </row>
    <row r="996" spans="1:3" s="12" customFormat="1" x14ac:dyDescent="0.25">
      <c r="A996" s="13"/>
      <c r="C996" s="11"/>
    </row>
    <row r="997" spans="1:3" s="12" customFormat="1" x14ac:dyDescent="0.25">
      <c r="A997" s="13"/>
      <c r="C997" s="11"/>
    </row>
    <row r="998" spans="1:3" s="12" customFormat="1" x14ac:dyDescent="0.25">
      <c r="A998" s="13"/>
      <c r="C998" s="11"/>
    </row>
    <row r="999" spans="1:3" s="12" customFormat="1" x14ac:dyDescent="0.25">
      <c r="A999" s="13"/>
      <c r="C999" s="11"/>
    </row>
    <row r="1000" spans="1:3" s="12" customFormat="1" x14ac:dyDescent="0.25">
      <c r="A1000" s="13"/>
      <c r="C1000" s="11"/>
    </row>
    <row r="1001" spans="1:3" s="12" customFormat="1" x14ac:dyDescent="0.25">
      <c r="A1001" s="13"/>
      <c r="C1001" s="11"/>
    </row>
    <row r="1002" spans="1:3" s="12" customFormat="1" x14ac:dyDescent="0.25">
      <c r="A1002" s="13"/>
      <c r="C1002" s="11"/>
    </row>
    <row r="1003" spans="1:3" s="12" customFormat="1" x14ac:dyDescent="0.25">
      <c r="A1003" s="13"/>
      <c r="C1003" s="11"/>
    </row>
    <row r="1004" spans="1:3" s="12" customFormat="1" x14ac:dyDescent="0.25">
      <c r="A1004" s="13"/>
      <c r="C1004" s="11"/>
    </row>
    <row r="1005" spans="1:3" s="12" customFormat="1" x14ac:dyDescent="0.25">
      <c r="A1005" s="13"/>
      <c r="C1005" s="11"/>
    </row>
    <row r="1006" spans="1:3" s="12" customFormat="1" x14ac:dyDescent="0.25">
      <c r="A1006" s="13"/>
      <c r="C1006" s="11"/>
    </row>
    <row r="1007" spans="1:3" s="12" customFormat="1" x14ac:dyDescent="0.25">
      <c r="A1007" s="13"/>
      <c r="C1007" s="11"/>
    </row>
    <row r="1008" spans="1:3" s="12" customFormat="1" x14ac:dyDescent="0.25">
      <c r="A1008" s="13"/>
      <c r="C1008" s="11"/>
    </row>
    <row r="1009" spans="1:3" s="12" customFormat="1" x14ac:dyDescent="0.25">
      <c r="A1009" s="13"/>
      <c r="C1009" s="11"/>
    </row>
    <row r="1010" spans="1:3" s="12" customFormat="1" x14ac:dyDescent="0.25">
      <c r="A1010" s="13"/>
      <c r="C1010" s="11"/>
    </row>
    <row r="1011" spans="1:3" s="12" customFormat="1" x14ac:dyDescent="0.25">
      <c r="A1011" s="13"/>
      <c r="C1011" s="11"/>
    </row>
    <row r="1012" spans="1:3" s="12" customFormat="1" x14ac:dyDescent="0.25">
      <c r="A1012" s="13"/>
      <c r="C1012" s="11"/>
    </row>
    <row r="1013" spans="1:3" s="12" customFormat="1" x14ac:dyDescent="0.25">
      <c r="A1013" s="13"/>
      <c r="C1013" s="11"/>
    </row>
    <row r="1014" spans="1:3" s="12" customFormat="1" x14ac:dyDescent="0.25">
      <c r="A1014" s="13"/>
      <c r="C1014" s="11"/>
    </row>
    <row r="1015" spans="1:3" s="12" customFormat="1" x14ac:dyDescent="0.25">
      <c r="A1015" s="13"/>
      <c r="C1015" s="11"/>
    </row>
    <row r="1016" spans="1:3" s="12" customFormat="1" x14ac:dyDescent="0.25">
      <c r="A1016" s="13"/>
      <c r="C1016" s="11"/>
    </row>
    <row r="1017" spans="1:3" s="12" customFormat="1" x14ac:dyDescent="0.25">
      <c r="A1017" s="13"/>
      <c r="C1017" s="11"/>
    </row>
    <row r="1018" spans="1:3" s="12" customFormat="1" x14ac:dyDescent="0.25">
      <c r="A1018" s="13"/>
      <c r="C1018" s="11"/>
    </row>
    <row r="1019" spans="1:3" s="12" customFormat="1" x14ac:dyDescent="0.25">
      <c r="A1019" s="13"/>
      <c r="C1019" s="11"/>
    </row>
    <row r="1020" spans="1:3" s="12" customFormat="1" x14ac:dyDescent="0.25">
      <c r="A1020" s="13"/>
      <c r="C1020" s="11"/>
    </row>
    <row r="1021" spans="1:3" s="12" customFormat="1" x14ac:dyDescent="0.25">
      <c r="A1021" s="13"/>
      <c r="C1021" s="11"/>
    </row>
    <row r="1022" spans="1:3" s="12" customFormat="1" x14ac:dyDescent="0.25">
      <c r="A1022" s="13"/>
      <c r="C1022" s="11"/>
    </row>
    <row r="1023" spans="1:3" s="12" customFormat="1" x14ac:dyDescent="0.25">
      <c r="A1023" s="13"/>
      <c r="C1023" s="11"/>
    </row>
    <row r="1024" spans="1:3" s="12" customFormat="1" x14ac:dyDescent="0.25">
      <c r="A1024" s="13"/>
      <c r="C1024" s="11"/>
    </row>
    <row r="1025" spans="1:3" s="12" customFormat="1" x14ac:dyDescent="0.25">
      <c r="A1025" s="13"/>
      <c r="C1025" s="11"/>
    </row>
    <row r="1026" spans="1:3" s="12" customFormat="1" x14ac:dyDescent="0.25">
      <c r="A1026" s="13"/>
      <c r="C1026" s="11"/>
    </row>
    <row r="1027" spans="1:3" s="12" customFormat="1" x14ac:dyDescent="0.25">
      <c r="A1027" s="13"/>
      <c r="C1027" s="11"/>
    </row>
    <row r="1028" spans="1:3" s="12" customFormat="1" x14ac:dyDescent="0.25">
      <c r="A1028" s="13"/>
      <c r="C1028" s="11"/>
    </row>
    <row r="1029" spans="1:3" s="12" customFormat="1" x14ac:dyDescent="0.25">
      <c r="A1029" s="13"/>
      <c r="C1029" s="11"/>
    </row>
    <row r="1030" spans="1:3" s="12" customFormat="1" x14ac:dyDescent="0.25">
      <c r="A1030" s="13"/>
      <c r="C1030" s="11"/>
    </row>
    <row r="1031" spans="1:3" s="12" customFormat="1" x14ac:dyDescent="0.25">
      <c r="A1031" s="13"/>
      <c r="C1031" s="11"/>
    </row>
    <row r="1032" spans="1:3" s="12" customFormat="1" x14ac:dyDescent="0.25">
      <c r="A1032" s="13"/>
      <c r="C1032" s="11"/>
    </row>
    <row r="1033" spans="1:3" s="12" customFormat="1" x14ac:dyDescent="0.25">
      <c r="A1033" s="13"/>
      <c r="C1033" s="11"/>
    </row>
    <row r="1034" spans="1:3" s="12" customFormat="1" x14ac:dyDescent="0.25">
      <c r="A1034" s="13"/>
      <c r="C1034" s="11"/>
    </row>
    <row r="1035" spans="1:3" s="12" customFormat="1" x14ac:dyDescent="0.25">
      <c r="A1035" s="13"/>
      <c r="C1035" s="11"/>
    </row>
    <row r="1036" spans="1:3" s="12" customFormat="1" x14ac:dyDescent="0.25">
      <c r="A1036" s="13"/>
      <c r="C1036" s="11"/>
    </row>
    <row r="1037" spans="1:3" s="12" customFormat="1" x14ac:dyDescent="0.25">
      <c r="A1037" s="13"/>
      <c r="C1037" s="11"/>
    </row>
    <row r="1038" spans="1:3" s="12" customFormat="1" x14ac:dyDescent="0.25">
      <c r="A1038" s="13"/>
      <c r="C1038" s="11"/>
    </row>
    <row r="1039" spans="1:3" s="12" customFormat="1" x14ac:dyDescent="0.25">
      <c r="A1039" s="13"/>
      <c r="C1039" s="11"/>
    </row>
    <row r="1040" spans="1:3" s="12" customFormat="1" x14ac:dyDescent="0.25">
      <c r="A1040" s="13"/>
      <c r="C1040" s="11"/>
    </row>
    <row r="1041" spans="1:3" s="12" customFormat="1" x14ac:dyDescent="0.25">
      <c r="A1041" s="13"/>
      <c r="C1041" s="11"/>
    </row>
    <row r="1042" spans="1:3" s="12" customFormat="1" x14ac:dyDescent="0.25">
      <c r="A1042" s="13"/>
      <c r="C1042" s="11"/>
    </row>
    <row r="1043" spans="1:3" s="12" customFormat="1" x14ac:dyDescent="0.25">
      <c r="A1043" s="13"/>
      <c r="C1043" s="11"/>
    </row>
    <row r="1044" spans="1:3" s="12" customFormat="1" x14ac:dyDescent="0.25">
      <c r="A1044" s="13"/>
      <c r="C1044" s="11"/>
    </row>
    <row r="1045" spans="1:3" s="12" customFormat="1" x14ac:dyDescent="0.25">
      <c r="A1045" s="13"/>
      <c r="C1045" s="11"/>
    </row>
    <row r="1046" spans="1:3" s="12" customFormat="1" x14ac:dyDescent="0.25">
      <c r="A1046" s="13"/>
      <c r="C1046" s="11"/>
    </row>
    <row r="1047" spans="1:3" s="12" customFormat="1" x14ac:dyDescent="0.25">
      <c r="A1047" s="13"/>
      <c r="C1047" s="11"/>
    </row>
    <row r="1048" spans="1:3" s="12" customFormat="1" x14ac:dyDescent="0.25">
      <c r="A1048" s="13"/>
      <c r="C1048" s="11"/>
    </row>
    <row r="1049" spans="1:3" s="12" customFormat="1" x14ac:dyDescent="0.25">
      <c r="A1049" s="13"/>
      <c r="C1049" s="11"/>
    </row>
    <row r="1050" spans="1:3" s="12" customFormat="1" x14ac:dyDescent="0.25">
      <c r="A1050" s="13"/>
      <c r="C1050" s="11"/>
    </row>
    <row r="1051" spans="1:3" s="12" customFormat="1" x14ac:dyDescent="0.25">
      <c r="A1051" s="13"/>
      <c r="C1051" s="11"/>
    </row>
    <row r="1052" spans="1:3" s="12" customFormat="1" x14ac:dyDescent="0.25">
      <c r="A1052" s="13"/>
      <c r="C1052" s="11"/>
    </row>
    <row r="1053" spans="1:3" s="12" customFormat="1" x14ac:dyDescent="0.25">
      <c r="A1053" s="13"/>
      <c r="C1053" s="11"/>
    </row>
    <row r="1054" spans="1:3" s="12" customFormat="1" x14ac:dyDescent="0.25">
      <c r="A1054" s="13"/>
      <c r="C1054" s="11"/>
    </row>
    <row r="1055" spans="1:3" s="12" customFormat="1" x14ac:dyDescent="0.25">
      <c r="A1055" s="13"/>
      <c r="C1055" s="11"/>
    </row>
    <row r="1056" spans="1:3" s="12" customFormat="1" x14ac:dyDescent="0.25">
      <c r="A1056" s="13"/>
      <c r="C1056" s="11"/>
    </row>
    <row r="1057" spans="1:3" s="12" customFormat="1" x14ac:dyDescent="0.25">
      <c r="A1057" s="13"/>
      <c r="C1057" s="11"/>
    </row>
    <row r="1058" spans="1:3" s="12" customFormat="1" x14ac:dyDescent="0.25">
      <c r="A1058" s="13"/>
      <c r="C1058" s="11"/>
    </row>
    <row r="1059" spans="1:3" s="12" customFormat="1" x14ac:dyDescent="0.25">
      <c r="A1059" s="13"/>
      <c r="C1059" s="11"/>
    </row>
    <row r="1060" spans="1:3" s="12" customFormat="1" x14ac:dyDescent="0.25">
      <c r="A1060" s="13"/>
      <c r="C1060" s="11"/>
    </row>
    <row r="1061" spans="1:3" s="12" customFormat="1" x14ac:dyDescent="0.25">
      <c r="A1061" s="13"/>
      <c r="C1061" s="11"/>
    </row>
    <row r="1062" spans="1:3" s="12" customFormat="1" x14ac:dyDescent="0.25">
      <c r="A1062" s="13"/>
      <c r="C1062" s="11"/>
    </row>
    <row r="1063" spans="1:3" s="12" customFormat="1" x14ac:dyDescent="0.25">
      <c r="A1063" s="13"/>
      <c r="C1063" s="11"/>
    </row>
    <row r="1064" spans="1:3" s="12" customFormat="1" x14ac:dyDescent="0.25">
      <c r="A1064" s="13"/>
      <c r="C1064" s="11"/>
    </row>
    <row r="1065" spans="1:3" s="12" customFormat="1" x14ac:dyDescent="0.25">
      <c r="A1065" s="13"/>
      <c r="C1065" s="11"/>
    </row>
    <row r="1066" spans="1:3" s="12" customFormat="1" x14ac:dyDescent="0.25">
      <c r="A1066" s="13"/>
      <c r="C1066" s="11"/>
    </row>
    <row r="1067" spans="1:3" s="12" customFormat="1" x14ac:dyDescent="0.25">
      <c r="A1067" s="13"/>
      <c r="C1067" s="11"/>
    </row>
    <row r="1068" spans="1:3" s="12" customFormat="1" x14ac:dyDescent="0.25">
      <c r="A1068" s="13"/>
      <c r="C1068" s="11"/>
    </row>
    <row r="1069" spans="1:3" s="12" customFormat="1" x14ac:dyDescent="0.25">
      <c r="A1069" s="13"/>
      <c r="C1069" s="11"/>
    </row>
    <row r="1070" spans="1:3" s="12" customFormat="1" x14ac:dyDescent="0.25">
      <c r="A1070" s="13"/>
      <c r="C1070" s="11"/>
    </row>
    <row r="1071" spans="1:3" s="12" customFormat="1" x14ac:dyDescent="0.25">
      <c r="A1071" s="13"/>
      <c r="C1071" s="11"/>
    </row>
    <row r="1072" spans="1:3" s="12" customFormat="1" x14ac:dyDescent="0.25">
      <c r="A1072" s="13"/>
      <c r="C1072" s="11"/>
    </row>
    <row r="1073" spans="1:3" s="12" customFormat="1" x14ac:dyDescent="0.25">
      <c r="A1073" s="13"/>
      <c r="C1073" s="11"/>
    </row>
    <row r="1074" spans="1:3" s="12" customFormat="1" x14ac:dyDescent="0.25">
      <c r="A1074" s="13"/>
      <c r="C1074" s="11"/>
    </row>
    <row r="1075" spans="1:3" s="12" customFormat="1" x14ac:dyDescent="0.25">
      <c r="A1075" s="13"/>
      <c r="C1075" s="11"/>
    </row>
    <row r="1076" spans="1:3" s="12" customFormat="1" x14ac:dyDescent="0.25">
      <c r="A1076" s="13"/>
      <c r="C1076" s="11"/>
    </row>
    <row r="1077" spans="1:3" s="12" customFormat="1" x14ac:dyDescent="0.25">
      <c r="A1077" s="13"/>
      <c r="C1077" s="11"/>
    </row>
    <row r="1078" spans="1:3" s="12" customFormat="1" x14ac:dyDescent="0.25">
      <c r="A1078" s="13"/>
      <c r="C1078" s="11"/>
    </row>
    <row r="1079" spans="1:3" s="12" customFormat="1" x14ac:dyDescent="0.25">
      <c r="A1079" s="13"/>
      <c r="C1079" s="11"/>
    </row>
    <row r="1080" spans="1:3" s="12" customFormat="1" x14ac:dyDescent="0.25">
      <c r="A1080" s="13"/>
      <c r="C1080" s="11"/>
    </row>
    <row r="1081" spans="1:3" s="12" customFormat="1" x14ac:dyDescent="0.25">
      <c r="A1081" s="13"/>
      <c r="C1081" s="11"/>
    </row>
    <row r="1082" spans="1:3" s="12" customFormat="1" x14ac:dyDescent="0.25">
      <c r="A1082" s="13"/>
      <c r="C1082" s="11"/>
    </row>
    <row r="1083" spans="1:3" s="12" customFormat="1" x14ac:dyDescent="0.25">
      <c r="A1083" s="13"/>
      <c r="C1083" s="11"/>
    </row>
    <row r="1084" spans="1:3" s="12" customFormat="1" x14ac:dyDescent="0.25">
      <c r="A1084" s="13"/>
      <c r="C1084" s="11"/>
    </row>
    <row r="1085" spans="1:3" s="12" customFormat="1" x14ac:dyDescent="0.25">
      <c r="A1085" s="13"/>
      <c r="C1085" s="11"/>
    </row>
    <row r="1086" spans="1:3" s="12" customFormat="1" x14ac:dyDescent="0.25">
      <c r="A1086" s="13"/>
      <c r="C1086" s="11"/>
    </row>
    <row r="1087" spans="1:3" s="12" customFormat="1" x14ac:dyDescent="0.25">
      <c r="A1087" s="13"/>
      <c r="C1087" s="11"/>
    </row>
    <row r="1088" spans="1:3" s="12" customFormat="1" x14ac:dyDescent="0.25">
      <c r="A1088" s="13"/>
      <c r="C1088" s="11"/>
    </row>
    <row r="1089" spans="1:3" s="12" customFormat="1" x14ac:dyDescent="0.25">
      <c r="A1089" s="13"/>
      <c r="C1089" s="11"/>
    </row>
    <row r="1090" spans="1:3" s="12" customFormat="1" x14ac:dyDescent="0.25">
      <c r="A1090" s="13"/>
      <c r="C1090" s="11"/>
    </row>
    <row r="1091" spans="1:3" s="12" customFormat="1" x14ac:dyDescent="0.25">
      <c r="A1091" s="13"/>
      <c r="C1091" s="11"/>
    </row>
    <row r="1092" spans="1:3" s="12" customFormat="1" x14ac:dyDescent="0.25">
      <c r="A1092" s="13"/>
      <c r="C1092" s="11"/>
    </row>
    <row r="1093" spans="1:3" s="12" customFormat="1" x14ac:dyDescent="0.25">
      <c r="A1093" s="13"/>
      <c r="C1093" s="11"/>
    </row>
    <row r="1094" spans="1:3" s="12" customFormat="1" x14ac:dyDescent="0.25">
      <c r="A1094" s="13"/>
      <c r="C1094" s="11"/>
    </row>
    <row r="1095" spans="1:3" s="12" customFormat="1" x14ac:dyDescent="0.25">
      <c r="A1095" s="13"/>
      <c r="C1095" s="11"/>
    </row>
    <row r="1096" spans="1:3" s="12" customFormat="1" x14ac:dyDescent="0.25">
      <c r="A1096" s="13"/>
      <c r="C1096" s="11"/>
    </row>
    <row r="1097" spans="1:3" s="12" customFormat="1" x14ac:dyDescent="0.25">
      <c r="A1097" s="13"/>
      <c r="C1097" s="11"/>
    </row>
    <row r="1098" spans="1:3" s="12" customFormat="1" x14ac:dyDescent="0.25">
      <c r="A1098" s="13"/>
      <c r="C1098" s="11"/>
    </row>
    <row r="1099" spans="1:3" s="12" customFormat="1" x14ac:dyDescent="0.25">
      <c r="A1099" s="13"/>
      <c r="C1099" s="11"/>
    </row>
    <row r="1100" spans="1:3" s="12" customFormat="1" x14ac:dyDescent="0.25">
      <c r="A1100" s="13"/>
      <c r="C1100" s="11"/>
    </row>
    <row r="1101" spans="1:3" s="12" customFormat="1" x14ac:dyDescent="0.25">
      <c r="A1101" s="13"/>
      <c r="C1101" s="11"/>
    </row>
    <row r="1102" spans="1:3" s="12" customFormat="1" x14ac:dyDescent="0.25">
      <c r="A1102" s="13"/>
      <c r="C1102" s="11"/>
    </row>
    <row r="1103" spans="1:3" s="12" customFormat="1" x14ac:dyDescent="0.25">
      <c r="A1103" s="13"/>
      <c r="C1103" s="11"/>
    </row>
    <row r="1104" spans="1:3" s="12" customFormat="1" x14ac:dyDescent="0.25">
      <c r="A1104" s="13"/>
      <c r="C1104" s="11"/>
    </row>
    <row r="1105" spans="1:3" s="12" customFormat="1" x14ac:dyDescent="0.25">
      <c r="A1105" s="13"/>
      <c r="C1105" s="11"/>
    </row>
    <row r="1106" spans="1:3" s="12" customFormat="1" x14ac:dyDescent="0.25">
      <c r="A1106" s="13"/>
      <c r="C1106" s="11"/>
    </row>
    <row r="1107" spans="1:3" s="12" customFormat="1" x14ac:dyDescent="0.25">
      <c r="A1107" s="13"/>
      <c r="C1107" s="11"/>
    </row>
    <row r="1108" spans="1:3" s="12" customFormat="1" x14ac:dyDescent="0.25">
      <c r="A1108" s="13"/>
      <c r="C1108" s="11"/>
    </row>
    <row r="1109" spans="1:3" s="12" customFormat="1" x14ac:dyDescent="0.25">
      <c r="A1109" s="13"/>
      <c r="C1109" s="11"/>
    </row>
    <row r="1110" spans="1:3" s="12" customFormat="1" x14ac:dyDescent="0.25">
      <c r="A1110" s="13"/>
      <c r="C1110" s="11"/>
    </row>
    <row r="1111" spans="1:3" s="12" customFormat="1" x14ac:dyDescent="0.25">
      <c r="A1111" s="13"/>
      <c r="C1111" s="11"/>
    </row>
    <row r="1112" spans="1:3" s="12" customFormat="1" x14ac:dyDescent="0.25">
      <c r="A1112" s="13"/>
      <c r="C1112" s="11"/>
    </row>
    <row r="1113" spans="1:3" s="12" customFormat="1" x14ac:dyDescent="0.25">
      <c r="A1113" s="13"/>
      <c r="C1113" s="11"/>
    </row>
    <row r="1114" spans="1:3" s="12" customFormat="1" x14ac:dyDescent="0.25">
      <c r="A1114" s="13"/>
      <c r="C1114" s="11"/>
    </row>
    <row r="1115" spans="1:3" s="12" customFormat="1" x14ac:dyDescent="0.25">
      <c r="A1115" s="13"/>
      <c r="C1115" s="11"/>
    </row>
    <row r="1116" spans="1:3" s="12" customFormat="1" x14ac:dyDescent="0.25">
      <c r="A1116" s="13"/>
      <c r="C1116" s="11"/>
    </row>
    <row r="1117" spans="1:3" s="12" customFormat="1" x14ac:dyDescent="0.25">
      <c r="A1117" s="13"/>
      <c r="C1117" s="11"/>
    </row>
    <row r="1118" spans="1:3" s="12" customFormat="1" x14ac:dyDescent="0.25">
      <c r="A1118" s="13"/>
      <c r="C1118" s="11"/>
    </row>
    <row r="1119" spans="1:3" s="12" customFormat="1" x14ac:dyDescent="0.25">
      <c r="A1119" s="13"/>
      <c r="C1119" s="11"/>
    </row>
    <row r="1120" spans="1:3" s="12" customFormat="1" x14ac:dyDescent="0.25">
      <c r="A1120" s="13"/>
      <c r="C1120" s="11"/>
    </row>
    <row r="1121" spans="1:3" s="12" customFormat="1" x14ac:dyDescent="0.25">
      <c r="A1121" s="13"/>
      <c r="C1121" s="11"/>
    </row>
    <row r="1122" spans="1:3" s="12" customFormat="1" x14ac:dyDescent="0.25">
      <c r="A1122" s="13"/>
      <c r="C1122" s="11"/>
    </row>
    <row r="1123" spans="1:3" s="12" customFormat="1" x14ac:dyDescent="0.25">
      <c r="A1123" s="13"/>
      <c r="C1123" s="11"/>
    </row>
    <row r="1124" spans="1:3" s="12" customFormat="1" x14ac:dyDescent="0.25">
      <c r="A1124" s="13"/>
      <c r="C1124" s="11"/>
    </row>
    <row r="1125" spans="1:3" s="12" customFormat="1" x14ac:dyDescent="0.25">
      <c r="A1125" s="13"/>
      <c r="C1125" s="11"/>
    </row>
    <row r="1126" spans="1:3" s="12" customFormat="1" x14ac:dyDescent="0.25">
      <c r="A1126" s="13"/>
      <c r="C1126" s="11"/>
    </row>
    <row r="1127" spans="1:3" s="12" customFormat="1" x14ac:dyDescent="0.25">
      <c r="A1127" s="13"/>
      <c r="C1127" s="11"/>
    </row>
    <row r="1128" spans="1:3" s="12" customFormat="1" x14ac:dyDescent="0.25">
      <c r="A1128" s="13"/>
      <c r="C1128" s="11"/>
    </row>
    <row r="1129" spans="1:3" s="12" customFormat="1" x14ac:dyDescent="0.25">
      <c r="A1129" s="13"/>
      <c r="C1129" s="11"/>
    </row>
    <row r="1130" spans="1:3" s="12" customFormat="1" x14ac:dyDescent="0.25">
      <c r="A1130" s="13"/>
      <c r="C1130" s="11"/>
    </row>
    <row r="1131" spans="1:3" s="12" customFormat="1" x14ac:dyDescent="0.25">
      <c r="A1131" s="13"/>
      <c r="C1131" s="11"/>
    </row>
    <row r="1132" spans="1:3" s="12" customFormat="1" x14ac:dyDescent="0.25">
      <c r="A1132" s="13"/>
      <c r="C1132" s="11"/>
    </row>
    <row r="1133" spans="1:3" s="12" customFormat="1" x14ac:dyDescent="0.25">
      <c r="A1133" s="13"/>
      <c r="C1133" s="11"/>
    </row>
    <row r="1134" spans="1:3" s="12" customFormat="1" x14ac:dyDescent="0.25">
      <c r="A1134" s="13"/>
      <c r="C1134" s="11"/>
    </row>
    <row r="1135" spans="1:3" s="12" customFormat="1" x14ac:dyDescent="0.25">
      <c r="A1135" s="13"/>
      <c r="C1135" s="11"/>
    </row>
    <row r="1136" spans="1:3" s="12" customFormat="1" x14ac:dyDescent="0.25">
      <c r="A1136" s="13"/>
      <c r="C1136" s="11"/>
    </row>
    <row r="1137" spans="1:3" s="12" customFormat="1" x14ac:dyDescent="0.25">
      <c r="A1137" s="13"/>
      <c r="C1137" s="11"/>
    </row>
    <row r="1138" spans="1:3" s="12" customFormat="1" x14ac:dyDescent="0.25">
      <c r="A1138" s="13"/>
      <c r="C1138" s="11"/>
    </row>
    <row r="1139" spans="1:3" s="12" customFormat="1" x14ac:dyDescent="0.25">
      <c r="A1139" s="13"/>
      <c r="C1139" s="11"/>
    </row>
    <row r="1140" spans="1:3" s="12" customFormat="1" x14ac:dyDescent="0.25">
      <c r="A1140" s="13"/>
      <c r="C1140" s="11"/>
    </row>
    <row r="1141" spans="1:3" s="12" customFormat="1" x14ac:dyDescent="0.25">
      <c r="A1141" s="13"/>
      <c r="C1141" s="11"/>
    </row>
    <row r="1142" spans="1:3" s="12" customFormat="1" x14ac:dyDescent="0.25">
      <c r="A1142" s="13"/>
      <c r="C1142" s="11"/>
    </row>
    <row r="1143" spans="1:3" s="12" customFormat="1" x14ac:dyDescent="0.25">
      <c r="A1143" s="13"/>
      <c r="C1143" s="11"/>
    </row>
    <row r="1144" spans="1:3" s="12" customFormat="1" x14ac:dyDescent="0.25">
      <c r="A1144" s="13"/>
      <c r="C1144" s="11"/>
    </row>
    <row r="1145" spans="1:3" s="12" customFormat="1" x14ac:dyDescent="0.25">
      <c r="A1145" s="13"/>
      <c r="C1145" s="11"/>
    </row>
    <row r="1146" spans="1:3" s="12" customFormat="1" x14ac:dyDescent="0.25">
      <c r="A1146" s="13"/>
      <c r="C1146" s="11"/>
    </row>
    <row r="1147" spans="1:3" s="12" customFormat="1" x14ac:dyDescent="0.25">
      <c r="A1147" s="13"/>
      <c r="C1147" s="11"/>
    </row>
    <row r="1148" spans="1:3" s="12" customFormat="1" x14ac:dyDescent="0.25">
      <c r="A1148" s="13"/>
      <c r="C1148" s="11"/>
    </row>
    <row r="1149" spans="1:3" s="12" customFormat="1" x14ac:dyDescent="0.25">
      <c r="A1149" s="13"/>
      <c r="C1149" s="11"/>
    </row>
    <row r="1150" spans="1:3" s="12" customFormat="1" x14ac:dyDescent="0.25">
      <c r="A1150" s="13"/>
      <c r="C1150" s="11"/>
    </row>
    <row r="1151" spans="1:3" s="12" customFormat="1" x14ac:dyDescent="0.25">
      <c r="A1151" s="13"/>
      <c r="C1151" s="11"/>
    </row>
    <row r="1152" spans="1:3" s="12" customFormat="1" x14ac:dyDescent="0.25">
      <c r="A1152" s="13"/>
      <c r="C1152" s="11"/>
    </row>
    <row r="1153" spans="1:3" s="12" customFormat="1" x14ac:dyDescent="0.25">
      <c r="A1153" s="13"/>
      <c r="C1153" s="11"/>
    </row>
    <row r="1154" spans="1:3" s="12" customFormat="1" x14ac:dyDescent="0.25">
      <c r="A1154" s="13"/>
      <c r="C1154" s="11"/>
    </row>
    <row r="1155" spans="1:3" s="12" customFormat="1" x14ac:dyDescent="0.25">
      <c r="A1155" s="13"/>
      <c r="C1155" s="11"/>
    </row>
    <row r="1156" spans="1:3" s="12" customFormat="1" x14ac:dyDescent="0.25">
      <c r="A1156" s="13"/>
      <c r="C1156" s="11"/>
    </row>
    <row r="1157" spans="1:3" s="12" customFormat="1" x14ac:dyDescent="0.25">
      <c r="A1157" s="13"/>
      <c r="C1157" s="11"/>
    </row>
    <row r="1158" spans="1:3" s="12" customFormat="1" x14ac:dyDescent="0.25">
      <c r="A1158" s="13"/>
      <c r="C1158" s="11"/>
    </row>
    <row r="1159" spans="1:3" s="12" customFormat="1" x14ac:dyDescent="0.25">
      <c r="A1159" s="13"/>
      <c r="C1159" s="11"/>
    </row>
    <row r="1160" spans="1:3" s="12" customFormat="1" x14ac:dyDescent="0.25">
      <c r="A1160" s="13"/>
      <c r="C1160" s="11"/>
    </row>
    <row r="1161" spans="1:3" s="12" customFormat="1" x14ac:dyDescent="0.25">
      <c r="A1161" s="13"/>
      <c r="C1161" s="11"/>
    </row>
    <row r="1162" spans="1:3" s="12" customFormat="1" x14ac:dyDescent="0.25">
      <c r="A1162" s="13"/>
      <c r="C1162" s="11"/>
    </row>
    <row r="1163" spans="1:3" s="12" customFormat="1" x14ac:dyDescent="0.25">
      <c r="A1163" s="13"/>
      <c r="C1163" s="11"/>
    </row>
    <row r="1164" spans="1:3" s="12" customFormat="1" x14ac:dyDescent="0.25">
      <c r="A1164" s="13"/>
      <c r="C1164" s="11"/>
    </row>
    <row r="1165" spans="1:3" s="12" customFormat="1" x14ac:dyDescent="0.25">
      <c r="A1165" s="13"/>
      <c r="C1165" s="11"/>
    </row>
    <row r="1166" spans="1:3" s="12" customFormat="1" x14ac:dyDescent="0.25">
      <c r="A1166" s="13"/>
      <c r="C1166" s="11"/>
    </row>
    <row r="1167" spans="1:3" s="12" customFormat="1" x14ac:dyDescent="0.25">
      <c r="A1167" s="13"/>
      <c r="C1167" s="11"/>
    </row>
    <row r="1168" spans="1:3" s="12" customFormat="1" x14ac:dyDescent="0.25">
      <c r="A1168" s="13"/>
      <c r="C1168" s="11"/>
    </row>
    <row r="1169" spans="1:3" s="12" customFormat="1" x14ac:dyDescent="0.25">
      <c r="A1169" s="13"/>
      <c r="C1169" s="11"/>
    </row>
    <row r="1170" spans="1:3" s="12" customFormat="1" x14ac:dyDescent="0.25">
      <c r="A1170" s="13"/>
      <c r="C1170" s="11"/>
    </row>
    <row r="1171" spans="1:3" s="12" customFormat="1" x14ac:dyDescent="0.25">
      <c r="A1171" s="13"/>
      <c r="C1171" s="11"/>
    </row>
    <row r="1172" spans="1:3" s="12" customFormat="1" x14ac:dyDescent="0.25">
      <c r="A1172" s="13"/>
      <c r="C1172" s="11"/>
    </row>
    <row r="1173" spans="1:3" s="12" customFormat="1" x14ac:dyDescent="0.25">
      <c r="A1173" s="13"/>
      <c r="C1173" s="11"/>
    </row>
    <row r="1174" spans="1:3" s="12" customFormat="1" x14ac:dyDescent="0.25">
      <c r="A1174" s="13"/>
      <c r="C1174" s="11"/>
    </row>
    <row r="1175" spans="1:3" s="12" customFormat="1" x14ac:dyDescent="0.25">
      <c r="A1175" s="13"/>
      <c r="C1175" s="11"/>
    </row>
    <row r="1176" spans="1:3" s="12" customFormat="1" x14ac:dyDescent="0.25">
      <c r="A1176" s="13"/>
      <c r="C1176" s="11"/>
    </row>
    <row r="1177" spans="1:3" s="12" customFormat="1" x14ac:dyDescent="0.25">
      <c r="A1177" s="13"/>
      <c r="C1177" s="11"/>
    </row>
    <row r="1178" spans="1:3" s="12" customFormat="1" x14ac:dyDescent="0.25">
      <c r="A1178" s="13"/>
      <c r="C1178" s="11"/>
    </row>
    <row r="1179" spans="1:3" s="12" customFormat="1" x14ac:dyDescent="0.25">
      <c r="A1179" s="13"/>
      <c r="C1179" s="11"/>
    </row>
    <row r="1180" spans="1:3" s="12" customFormat="1" x14ac:dyDescent="0.25">
      <c r="A1180" s="13"/>
      <c r="C1180" s="11"/>
    </row>
    <row r="1181" spans="1:3" s="12" customFormat="1" x14ac:dyDescent="0.25">
      <c r="A1181" s="13"/>
      <c r="C1181" s="11"/>
    </row>
    <row r="1182" spans="1:3" s="12" customFormat="1" x14ac:dyDescent="0.25">
      <c r="A1182" s="13"/>
      <c r="C1182" s="11"/>
    </row>
    <row r="1183" spans="1:3" s="12" customFormat="1" x14ac:dyDescent="0.25">
      <c r="A1183" s="13"/>
      <c r="C1183" s="11"/>
    </row>
    <row r="1184" spans="1:3" s="12" customFormat="1" x14ac:dyDescent="0.25">
      <c r="A1184" s="13"/>
      <c r="C1184" s="11"/>
    </row>
    <row r="1185" spans="1:3" s="12" customFormat="1" x14ac:dyDescent="0.25">
      <c r="A1185" s="13"/>
      <c r="C1185" s="11"/>
    </row>
    <row r="1186" spans="1:3" s="12" customFormat="1" x14ac:dyDescent="0.25">
      <c r="A1186" s="13"/>
      <c r="C1186" s="11"/>
    </row>
    <row r="1187" spans="1:3" s="12" customFormat="1" x14ac:dyDescent="0.25">
      <c r="A1187" s="13"/>
      <c r="C1187" s="11"/>
    </row>
    <row r="1188" spans="1:3" s="12" customFormat="1" x14ac:dyDescent="0.25">
      <c r="A1188" s="13"/>
      <c r="C1188" s="11"/>
    </row>
    <row r="1189" spans="1:3" s="12" customFormat="1" x14ac:dyDescent="0.25">
      <c r="A1189" s="13"/>
      <c r="C1189" s="11"/>
    </row>
    <row r="1190" spans="1:3" s="12" customFormat="1" x14ac:dyDescent="0.25">
      <c r="A1190" s="13"/>
      <c r="C1190" s="11"/>
    </row>
    <row r="1191" spans="1:3" s="12" customFormat="1" x14ac:dyDescent="0.25">
      <c r="A1191" s="13"/>
      <c r="C1191" s="11"/>
    </row>
    <row r="1192" spans="1:3" s="12" customFormat="1" x14ac:dyDescent="0.25">
      <c r="A1192" s="13"/>
      <c r="C1192" s="11"/>
    </row>
    <row r="1193" spans="1:3" s="12" customFormat="1" x14ac:dyDescent="0.25">
      <c r="A1193" s="13"/>
      <c r="C1193" s="11"/>
    </row>
    <row r="1194" spans="1:3" s="12" customFormat="1" x14ac:dyDescent="0.25">
      <c r="A1194" s="13"/>
      <c r="C1194" s="11"/>
    </row>
    <row r="1195" spans="1:3" s="12" customFormat="1" x14ac:dyDescent="0.25">
      <c r="A1195" s="13"/>
      <c r="C1195" s="11"/>
    </row>
    <row r="1196" spans="1:3" s="12" customFormat="1" x14ac:dyDescent="0.25">
      <c r="A1196" s="13"/>
      <c r="C1196" s="11"/>
    </row>
    <row r="1197" spans="1:3" s="12" customFormat="1" x14ac:dyDescent="0.25">
      <c r="A1197" s="13"/>
      <c r="C1197" s="11"/>
    </row>
    <row r="1198" spans="1:3" s="12" customFormat="1" x14ac:dyDescent="0.25">
      <c r="A1198" s="13"/>
      <c r="C1198" s="11"/>
    </row>
    <row r="1199" spans="1:3" s="12" customFormat="1" x14ac:dyDescent="0.25">
      <c r="A1199" s="13"/>
      <c r="C1199" s="11"/>
    </row>
    <row r="1200" spans="1:3" s="12" customFormat="1" x14ac:dyDescent="0.25">
      <c r="A1200" s="13"/>
      <c r="C1200" s="11"/>
    </row>
    <row r="1201" spans="1:3" s="12" customFormat="1" x14ac:dyDescent="0.25">
      <c r="A1201" s="13"/>
      <c r="C1201" s="11"/>
    </row>
    <row r="1202" spans="1:3" s="12" customFormat="1" x14ac:dyDescent="0.25">
      <c r="A1202" s="13"/>
      <c r="C1202" s="11"/>
    </row>
    <row r="1203" spans="1:3" s="12" customFormat="1" x14ac:dyDescent="0.25">
      <c r="A1203" s="13"/>
      <c r="C1203" s="11"/>
    </row>
    <row r="1204" spans="1:3" s="12" customFormat="1" x14ac:dyDescent="0.25">
      <c r="A1204" s="13"/>
      <c r="C1204" s="11"/>
    </row>
    <row r="1205" spans="1:3" s="12" customFormat="1" x14ac:dyDescent="0.25">
      <c r="A1205" s="13"/>
      <c r="C1205" s="11"/>
    </row>
    <row r="1206" spans="1:3" s="12" customFormat="1" x14ac:dyDescent="0.25">
      <c r="A1206" s="13"/>
      <c r="C1206" s="11"/>
    </row>
    <row r="1207" spans="1:3" s="12" customFormat="1" x14ac:dyDescent="0.25">
      <c r="A1207" s="13"/>
      <c r="C1207" s="11"/>
    </row>
    <row r="1208" spans="1:3" s="12" customFormat="1" x14ac:dyDescent="0.25">
      <c r="A1208" s="13"/>
      <c r="C1208" s="11"/>
    </row>
    <row r="1209" spans="1:3" s="12" customFormat="1" x14ac:dyDescent="0.25">
      <c r="A1209" s="13"/>
      <c r="C1209" s="11"/>
    </row>
    <row r="1210" spans="1:3" s="12" customFormat="1" x14ac:dyDescent="0.25">
      <c r="A1210" s="13"/>
      <c r="C1210" s="11"/>
    </row>
    <row r="1211" spans="1:3" s="12" customFormat="1" x14ac:dyDescent="0.25">
      <c r="A1211" s="13"/>
      <c r="C1211" s="11"/>
    </row>
    <row r="1212" spans="1:3" s="12" customFormat="1" x14ac:dyDescent="0.25">
      <c r="A1212" s="13"/>
      <c r="C1212" s="11"/>
    </row>
    <row r="1213" spans="1:3" s="12" customFormat="1" x14ac:dyDescent="0.25">
      <c r="A1213" s="13"/>
      <c r="C1213" s="11"/>
    </row>
    <row r="1214" spans="1:3" s="12" customFormat="1" x14ac:dyDescent="0.25">
      <c r="A1214" s="13"/>
      <c r="C1214" s="11"/>
    </row>
    <row r="1215" spans="1:3" s="12" customFormat="1" x14ac:dyDescent="0.25">
      <c r="A1215" s="13"/>
      <c r="C1215" s="11"/>
    </row>
    <row r="1216" spans="1:3" s="12" customFormat="1" x14ac:dyDescent="0.25">
      <c r="A1216" s="13"/>
      <c r="C1216" s="11"/>
    </row>
    <row r="1217" spans="1:3" s="12" customFormat="1" x14ac:dyDescent="0.25">
      <c r="A1217" s="13"/>
      <c r="C1217" s="11"/>
    </row>
    <row r="1218" spans="1:3" s="12" customFormat="1" x14ac:dyDescent="0.25">
      <c r="A1218" s="13"/>
      <c r="C1218" s="11"/>
    </row>
    <row r="1219" spans="1:3" s="12" customFormat="1" x14ac:dyDescent="0.25">
      <c r="A1219" s="13"/>
      <c r="C1219" s="11"/>
    </row>
    <row r="1220" spans="1:3" s="12" customFormat="1" x14ac:dyDescent="0.25">
      <c r="A1220" s="13"/>
      <c r="C1220" s="11"/>
    </row>
    <row r="1221" spans="1:3" s="12" customFormat="1" x14ac:dyDescent="0.25">
      <c r="A1221" s="13"/>
      <c r="C1221" s="11"/>
    </row>
    <row r="1222" spans="1:3" s="12" customFormat="1" x14ac:dyDescent="0.25">
      <c r="A1222" s="13"/>
      <c r="C1222" s="11"/>
    </row>
    <row r="1223" spans="1:3" s="12" customFormat="1" x14ac:dyDescent="0.25">
      <c r="A1223" s="13"/>
      <c r="C1223" s="11"/>
    </row>
    <row r="1224" spans="1:3" s="12" customFormat="1" x14ac:dyDescent="0.25">
      <c r="A1224" s="13"/>
      <c r="C1224" s="11"/>
    </row>
    <row r="1225" spans="1:3" s="12" customFormat="1" x14ac:dyDescent="0.25">
      <c r="A1225" s="13"/>
      <c r="C1225" s="11"/>
    </row>
    <row r="1226" spans="1:3" s="12" customFormat="1" x14ac:dyDescent="0.25">
      <c r="A1226" s="13"/>
      <c r="C1226" s="11"/>
    </row>
    <row r="1227" spans="1:3" s="12" customFormat="1" x14ac:dyDescent="0.25">
      <c r="A1227" s="13"/>
      <c r="C1227" s="11"/>
    </row>
    <row r="1228" spans="1:3" s="12" customFormat="1" x14ac:dyDescent="0.25">
      <c r="A1228" s="13"/>
      <c r="C1228" s="11"/>
    </row>
    <row r="1229" spans="1:3" s="12" customFormat="1" x14ac:dyDescent="0.25">
      <c r="A1229" s="13"/>
      <c r="C1229" s="11"/>
    </row>
    <row r="1230" spans="1:3" s="12" customFormat="1" x14ac:dyDescent="0.25">
      <c r="A1230" s="13"/>
      <c r="C1230" s="11"/>
    </row>
    <row r="1231" spans="1:3" s="12" customFormat="1" x14ac:dyDescent="0.25">
      <c r="A1231" s="13"/>
      <c r="C1231" s="11"/>
    </row>
    <row r="1232" spans="1:3" s="12" customFormat="1" x14ac:dyDescent="0.25">
      <c r="A1232" s="13"/>
      <c r="C1232" s="11"/>
    </row>
    <row r="1233" spans="1:3" s="12" customFormat="1" x14ac:dyDescent="0.25">
      <c r="A1233" s="13"/>
      <c r="C1233" s="11"/>
    </row>
    <row r="1234" spans="1:3" s="12" customFormat="1" x14ac:dyDescent="0.25">
      <c r="A1234" s="13"/>
      <c r="C1234" s="11"/>
    </row>
    <row r="1235" spans="1:3" s="12" customFormat="1" x14ac:dyDescent="0.25">
      <c r="A1235" s="13"/>
      <c r="C1235" s="11"/>
    </row>
    <row r="1236" spans="1:3" s="12" customFormat="1" x14ac:dyDescent="0.25">
      <c r="A1236" s="13"/>
      <c r="C1236" s="11"/>
    </row>
    <row r="1237" spans="1:3" s="12" customFormat="1" x14ac:dyDescent="0.25">
      <c r="A1237" s="13"/>
      <c r="C1237" s="11"/>
    </row>
    <row r="1238" spans="1:3" s="12" customFormat="1" x14ac:dyDescent="0.25">
      <c r="A1238" s="13"/>
      <c r="C1238" s="11"/>
    </row>
    <row r="1239" spans="1:3" s="12" customFormat="1" x14ac:dyDescent="0.25">
      <c r="A1239" s="13"/>
      <c r="C1239" s="11"/>
    </row>
    <row r="1240" spans="1:3" s="12" customFormat="1" x14ac:dyDescent="0.25">
      <c r="A1240" s="13"/>
      <c r="C1240" s="11"/>
    </row>
    <row r="1241" spans="1:3" s="12" customFormat="1" x14ac:dyDescent="0.25">
      <c r="A1241" s="13"/>
      <c r="C1241" s="11"/>
    </row>
    <row r="1242" spans="1:3" s="12" customFormat="1" x14ac:dyDescent="0.25">
      <c r="A1242" s="13"/>
      <c r="C1242" s="11"/>
    </row>
    <row r="1243" spans="1:3" s="12" customFormat="1" x14ac:dyDescent="0.25">
      <c r="A1243" s="13"/>
      <c r="C1243" s="11"/>
    </row>
    <row r="1244" spans="1:3" s="12" customFormat="1" x14ac:dyDescent="0.25">
      <c r="A1244" s="13"/>
      <c r="C1244" s="11"/>
    </row>
    <row r="1245" spans="1:3" s="12" customFormat="1" x14ac:dyDescent="0.25">
      <c r="A1245" s="13"/>
      <c r="C1245" s="11"/>
    </row>
    <row r="1246" spans="1:3" s="12" customFormat="1" x14ac:dyDescent="0.25">
      <c r="A1246" s="13"/>
      <c r="C1246" s="11"/>
    </row>
    <row r="1247" spans="1:3" s="12" customFormat="1" x14ac:dyDescent="0.25">
      <c r="A1247" s="13"/>
      <c r="C1247" s="11"/>
    </row>
    <row r="1248" spans="1:3" s="12" customFormat="1" x14ac:dyDescent="0.25">
      <c r="A1248" s="13"/>
      <c r="C1248" s="11"/>
    </row>
    <row r="1249" spans="1:3" s="12" customFormat="1" x14ac:dyDescent="0.25">
      <c r="A1249" s="13"/>
      <c r="C1249" s="11"/>
    </row>
    <row r="1250" spans="1:3" s="12" customFormat="1" x14ac:dyDescent="0.25">
      <c r="A1250" s="13"/>
      <c r="C1250" s="11"/>
    </row>
    <row r="1251" spans="1:3" s="12" customFormat="1" x14ac:dyDescent="0.25">
      <c r="A1251" s="13"/>
      <c r="C1251" s="11"/>
    </row>
    <row r="1252" spans="1:3" s="12" customFormat="1" x14ac:dyDescent="0.25">
      <c r="A1252" s="13"/>
      <c r="C1252" s="11"/>
    </row>
    <row r="1253" spans="1:3" s="12" customFormat="1" x14ac:dyDescent="0.25">
      <c r="A1253" s="13"/>
      <c r="C1253" s="11"/>
    </row>
    <row r="1254" spans="1:3" s="12" customFormat="1" x14ac:dyDescent="0.25">
      <c r="A1254" s="13"/>
      <c r="C1254" s="11"/>
    </row>
    <row r="1255" spans="1:3" s="12" customFormat="1" x14ac:dyDescent="0.25">
      <c r="A1255" s="13"/>
      <c r="C1255" s="11"/>
    </row>
    <row r="1256" spans="1:3" s="12" customFormat="1" x14ac:dyDescent="0.25">
      <c r="A1256" s="13"/>
      <c r="C1256" s="11"/>
    </row>
    <row r="1257" spans="1:3" s="12" customFormat="1" x14ac:dyDescent="0.25">
      <c r="A1257" s="13"/>
      <c r="C1257" s="11"/>
    </row>
    <row r="1258" spans="1:3" s="12" customFormat="1" x14ac:dyDescent="0.25">
      <c r="A1258" s="13"/>
      <c r="C1258" s="11"/>
    </row>
    <row r="1259" spans="1:3" s="12" customFormat="1" x14ac:dyDescent="0.25">
      <c r="A1259" s="13"/>
      <c r="C1259" s="11"/>
    </row>
    <row r="1260" spans="1:3" s="12" customFormat="1" x14ac:dyDescent="0.25">
      <c r="A1260" s="13"/>
      <c r="C1260" s="11"/>
    </row>
    <row r="1261" spans="1:3" s="12" customFormat="1" x14ac:dyDescent="0.25">
      <c r="A1261" s="13"/>
      <c r="C1261" s="11"/>
    </row>
    <row r="1262" spans="1:3" s="12" customFormat="1" x14ac:dyDescent="0.25">
      <c r="A1262" s="13"/>
      <c r="C1262" s="11"/>
    </row>
    <row r="1263" spans="1:3" s="12" customFormat="1" x14ac:dyDescent="0.25">
      <c r="A1263" s="13"/>
      <c r="C1263" s="11"/>
    </row>
    <row r="1264" spans="1:3" s="12" customFormat="1" x14ac:dyDescent="0.25">
      <c r="A1264" s="13"/>
      <c r="C1264" s="11"/>
    </row>
    <row r="1265" spans="1:3" s="12" customFormat="1" x14ac:dyDescent="0.25">
      <c r="A1265" s="13"/>
      <c r="C1265" s="11"/>
    </row>
    <row r="1266" spans="1:3" s="12" customFormat="1" x14ac:dyDescent="0.25">
      <c r="A1266" s="13"/>
      <c r="C1266" s="11"/>
    </row>
    <row r="1267" spans="1:3" s="12" customFormat="1" x14ac:dyDescent="0.25">
      <c r="A1267" s="13"/>
      <c r="C1267" s="11"/>
    </row>
    <row r="1268" spans="1:3" s="12" customFormat="1" x14ac:dyDescent="0.25">
      <c r="A1268" s="13"/>
      <c r="C1268" s="11"/>
    </row>
    <row r="1269" spans="1:3" s="12" customFormat="1" x14ac:dyDescent="0.25">
      <c r="A1269" s="13"/>
      <c r="C1269" s="11"/>
    </row>
    <row r="1270" spans="1:3" s="12" customFormat="1" x14ac:dyDescent="0.25">
      <c r="A1270" s="13"/>
      <c r="C1270" s="11"/>
    </row>
    <row r="1271" spans="1:3" s="12" customFormat="1" x14ac:dyDescent="0.25">
      <c r="A1271" s="13"/>
      <c r="C1271" s="11"/>
    </row>
    <row r="1272" spans="1:3" s="12" customFormat="1" x14ac:dyDescent="0.25">
      <c r="A1272" s="13"/>
      <c r="C1272" s="11"/>
    </row>
    <row r="1273" spans="1:3" s="12" customFormat="1" x14ac:dyDescent="0.25">
      <c r="A1273" s="13"/>
      <c r="C1273" s="11"/>
    </row>
    <row r="1274" spans="1:3" s="12" customFormat="1" x14ac:dyDescent="0.25">
      <c r="A1274" s="13"/>
      <c r="C1274" s="11"/>
    </row>
    <row r="1275" spans="1:3" s="12" customFormat="1" x14ac:dyDescent="0.25">
      <c r="A1275" s="13"/>
      <c r="C1275" s="11"/>
    </row>
    <row r="1276" spans="1:3" s="12" customFormat="1" x14ac:dyDescent="0.25">
      <c r="A1276" s="13"/>
      <c r="C1276" s="11"/>
    </row>
    <row r="1277" spans="1:3" s="12" customFormat="1" x14ac:dyDescent="0.25">
      <c r="A1277" s="13"/>
      <c r="C1277" s="11"/>
    </row>
    <row r="1278" spans="1:3" s="12" customFormat="1" x14ac:dyDescent="0.25">
      <c r="A1278" s="13"/>
      <c r="C1278" s="11"/>
    </row>
    <row r="1279" spans="1:3" s="12" customFormat="1" x14ac:dyDescent="0.25">
      <c r="A1279" s="13"/>
      <c r="C1279" s="11"/>
    </row>
    <row r="1280" spans="1:3" s="12" customFormat="1" x14ac:dyDescent="0.25">
      <c r="A1280" s="13"/>
      <c r="C1280" s="11"/>
    </row>
    <row r="1281" spans="1:3" s="12" customFormat="1" x14ac:dyDescent="0.25">
      <c r="A1281" s="13"/>
      <c r="C1281" s="11"/>
    </row>
    <row r="1282" spans="1:3" s="12" customFormat="1" x14ac:dyDescent="0.25">
      <c r="A1282" s="13"/>
      <c r="C1282" s="11"/>
    </row>
    <row r="1283" spans="1:3" s="12" customFormat="1" x14ac:dyDescent="0.25">
      <c r="A1283" s="13"/>
      <c r="C1283" s="11"/>
    </row>
    <row r="1284" spans="1:3" s="12" customFormat="1" x14ac:dyDescent="0.25">
      <c r="A1284" s="14"/>
      <c r="C1284" s="11"/>
    </row>
    <row r="1285" spans="1:3" s="12" customFormat="1" x14ac:dyDescent="0.25">
      <c r="A1285" s="15"/>
      <c r="C1285" s="11"/>
    </row>
    <row r="1286" spans="1:3" s="12" customFormat="1" x14ac:dyDescent="0.25">
      <c r="A1286" s="15"/>
      <c r="C1286" s="11"/>
    </row>
    <row r="1287" spans="1:3" s="12" customFormat="1" x14ac:dyDescent="0.25">
      <c r="A1287" s="15"/>
      <c r="C1287" s="11"/>
    </row>
    <row r="1288" spans="1:3" s="12" customFormat="1" x14ac:dyDescent="0.25">
      <c r="A1288" s="15"/>
      <c r="C1288" s="11"/>
    </row>
    <row r="1289" spans="1:3" s="12" customFormat="1" x14ac:dyDescent="0.25">
      <c r="A1289" s="15"/>
      <c r="C1289" s="11"/>
    </row>
    <row r="1290" spans="1:3" s="12" customFormat="1" x14ac:dyDescent="0.25">
      <c r="A1290" s="15"/>
      <c r="C1290" s="11"/>
    </row>
    <row r="1291" spans="1:3" s="12" customFormat="1" x14ac:dyDescent="0.25">
      <c r="A1291" s="15"/>
      <c r="C1291" s="11"/>
    </row>
    <row r="1292" spans="1:3" s="12" customFormat="1" x14ac:dyDescent="0.25">
      <c r="A1292" s="15"/>
      <c r="C1292" s="11"/>
    </row>
    <row r="1293" spans="1:3" s="12" customFormat="1" x14ac:dyDescent="0.25">
      <c r="A1293" s="15"/>
      <c r="C1293" s="11"/>
    </row>
    <row r="1294" spans="1:3" s="12" customFormat="1" x14ac:dyDescent="0.25">
      <c r="A1294" s="15"/>
      <c r="C1294" s="11"/>
    </row>
    <row r="1295" spans="1:3" s="12" customFormat="1" x14ac:dyDescent="0.25">
      <c r="A1295" s="15"/>
      <c r="C1295" s="11"/>
    </row>
    <row r="1296" spans="1:3" s="12" customFormat="1" x14ac:dyDescent="0.25">
      <c r="A1296" s="15"/>
      <c r="C1296" s="11"/>
    </row>
    <row r="1297" spans="1:3" s="12" customFormat="1" x14ac:dyDescent="0.25">
      <c r="A1297" s="15"/>
      <c r="C1297" s="11"/>
    </row>
    <row r="1298" spans="1:3" s="12" customFormat="1" x14ac:dyDescent="0.25">
      <c r="A1298" s="15"/>
      <c r="C1298" s="11"/>
    </row>
    <row r="1299" spans="1:3" s="12" customFormat="1" x14ac:dyDescent="0.25">
      <c r="A1299" s="15"/>
      <c r="C1299" s="11"/>
    </row>
    <row r="1300" spans="1:3" s="12" customFormat="1" x14ac:dyDescent="0.25">
      <c r="A1300" s="15"/>
      <c r="C1300" s="11"/>
    </row>
    <row r="1301" spans="1:3" s="12" customFormat="1" x14ac:dyDescent="0.25">
      <c r="A1301" s="15"/>
      <c r="C1301" s="11"/>
    </row>
    <row r="1302" spans="1:3" s="12" customFormat="1" x14ac:dyDescent="0.25">
      <c r="A1302" s="15"/>
      <c r="C1302" s="11"/>
    </row>
    <row r="1303" spans="1:3" s="12" customFormat="1" x14ac:dyDescent="0.25">
      <c r="A1303" s="15"/>
      <c r="C1303" s="11"/>
    </row>
    <row r="1304" spans="1:3" s="12" customFormat="1" x14ac:dyDescent="0.25">
      <c r="A1304" s="15"/>
      <c r="C1304" s="11"/>
    </row>
    <row r="1305" spans="1:3" s="12" customFormat="1" x14ac:dyDescent="0.25">
      <c r="A1305" s="15"/>
      <c r="C1305" s="11"/>
    </row>
    <row r="1306" spans="1:3" s="12" customFormat="1" x14ac:dyDescent="0.25">
      <c r="A1306" s="15"/>
      <c r="C1306" s="11"/>
    </row>
    <row r="1307" spans="1:3" s="12" customFormat="1" x14ac:dyDescent="0.25">
      <c r="A1307" s="15"/>
      <c r="C1307" s="11"/>
    </row>
    <row r="1308" spans="1:3" s="12" customFormat="1" x14ac:dyDescent="0.25">
      <c r="A1308" s="15"/>
      <c r="C1308" s="11"/>
    </row>
    <row r="1309" spans="1:3" s="12" customFormat="1" x14ac:dyDescent="0.25">
      <c r="A1309" s="15"/>
      <c r="C1309" s="11"/>
    </row>
    <row r="1310" spans="1:3" s="12" customFormat="1" x14ac:dyDescent="0.25">
      <c r="A1310" s="15"/>
      <c r="C1310" s="11"/>
    </row>
    <row r="1311" spans="1:3" s="12" customFormat="1" x14ac:dyDescent="0.25">
      <c r="A1311" s="15"/>
      <c r="C1311" s="11"/>
    </row>
    <row r="1312" spans="1:3" s="12" customFormat="1" x14ac:dyDescent="0.25">
      <c r="A1312" s="15"/>
      <c r="C1312" s="11"/>
    </row>
    <row r="1313" spans="1:3" s="12" customFormat="1" x14ac:dyDescent="0.25">
      <c r="A1313" s="15"/>
      <c r="C1313" s="11"/>
    </row>
    <row r="1314" spans="1:3" s="12" customFormat="1" x14ac:dyDescent="0.25">
      <c r="A1314" s="15"/>
      <c r="C1314" s="11"/>
    </row>
    <row r="1315" spans="1:3" s="12" customFormat="1" x14ac:dyDescent="0.25">
      <c r="A1315" s="15"/>
      <c r="C1315" s="11"/>
    </row>
    <row r="1316" spans="1:3" s="12" customFormat="1" x14ac:dyDescent="0.25">
      <c r="A1316" s="15"/>
      <c r="C1316" s="11"/>
    </row>
    <row r="1317" spans="1:3" s="12" customFormat="1" x14ac:dyDescent="0.25">
      <c r="A1317" s="15"/>
      <c r="C1317" s="11"/>
    </row>
    <row r="1318" spans="1:3" s="12" customFormat="1" x14ac:dyDescent="0.25">
      <c r="A1318" s="15"/>
      <c r="C1318" s="11"/>
    </row>
    <row r="1319" spans="1:3" s="12" customFormat="1" x14ac:dyDescent="0.25">
      <c r="A1319" s="15"/>
      <c r="C1319" s="11"/>
    </row>
    <row r="1320" spans="1:3" s="12" customFormat="1" x14ac:dyDescent="0.25">
      <c r="A1320" s="15"/>
      <c r="C1320" s="11"/>
    </row>
    <row r="1321" spans="1:3" s="12" customFormat="1" x14ac:dyDescent="0.25">
      <c r="A1321" s="15"/>
      <c r="C1321" s="11"/>
    </row>
    <row r="1322" spans="1:3" s="12" customFormat="1" x14ac:dyDescent="0.25">
      <c r="A1322" s="15"/>
      <c r="C1322" s="11"/>
    </row>
    <row r="1323" spans="1:3" s="12" customFormat="1" x14ac:dyDescent="0.25">
      <c r="A1323" s="15"/>
      <c r="C1323" s="11"/>
    </row>
    <row r="1324" spans="1:3" s="12" customFormat="1" x14ac:dyDescent="0.25">
      <c r="A1324" s="15"/>
      <c r="C1324" s="11"/>
    </row>
    <row r="1325" spans="1:3" s="12" customFormat="1" x14ac:dyDescent="0.25">
      <c r="A1325" s="15"/>
      <c r="C1325" s="11"/>
    </row>
    <row r="1326" spans="1:3" s="12" customFormat="1" x14ac:dyDescent="0.25">
      <c r="A1326" s="15"/>
      <c r="C1326" s="11"/>
    </row>
    <row r="1327" spans="1:3" s="12" customFormat="1" x14ac:dyDescent="0.25">
      <c r="A1327" s="15"/>
      <c r="C1327" s="11"/>
    </row>
    <row r="1328" spans="1:3" s="12" customFormat="1" x14ac:dyDescent="0.25">
      <c r="A1328" s="15"/>
      <c r="C1328" s="11"/>
    </row>
    <row r="1329" spans="1:3" s="12" customFormat="1" x14ac:dyDescent="0.25">
      <c r="A1329" s="15"/>
      <c r="C1329" s="11"/>
    </row>
    <row r="1330" spans="1:3" s="12" customFormat="1" x14ac:dyDescent="0.25">
      <c r="A1330" s="15"/>
      <c r="C1330" s="11"/>
    </row>
    <row r="1331" spans="1:3" s="12" customFormat="1" x14ac:dyDescent="0.25">
      <c r="A1331" s="15"/>
      <c r="C1331" s="11"/>
    </row>
    <row r="1332" spans="1:3" s="12" customFormat="1" x14ac:dyDescent="0.25">
      <c r="A1332" s="15"/>
      <c r="C1332" s="11"/>
    </row>
    <row r="1333" spans="1:3" s="12" customFormat="1" x14ac:dyDescent="0.25">
      <c r="A1333" s="15"/>
      <c r="C1333" s="11"/>
    </row>
    <row r="1334" spans="1:3" s="12" customFormat="1" x14ac:dyDescent="0.25">
      <c r="A1334" s="15"/>
      <c r="C1334" s="11"/>
    </row>
    <row r="1335" spans="1:3" s="12" customFormat="1" x14ac:dyDescent="0.25">
      <c r="A1335" s="15"/>
      <c r="C1335" s="11"/>
    </row>
    <row r="1336" spans="1:3" s="12" customFormat="1" x14ac:dyDescent="0.25">
      <c r="A1336" s="15"/>
      <c r="C1336" s="11"/>
    </row>
    <row r="1337" spans="1:3" s="12" customFormat="1" x14ac:dyDescent="0.25">
      <c r="A1337" s="15"/>
      <c r="C1337" s="11"/>
    </row>
    <row r="1338" spans="1:3" s="12" customFormat="1" x14ac:dyDescent="0.25">
      <c r="A1338" s="15"/>
      <c r="C1338" s="11"/>
    </row>
    <row r="1339" spans="1:3" s="12" customFormat="1" x14ac:dyDescent="0.25">
      <c r="A1339" s="15"/>
      <c r="C1339" s="11"/>
    </row>
    <row r="1340" spans="1:3" s="12" customFormat="1" x14ac:dyDescent="0.25">
      <c r="A1340" s="15"/>
      <c r="C1340" s="11"/>
    </row>
    <row r="1341" spans="1:3" s="12" customFormat="1" x14ac:dyDescent="0.25">
      <c r="A1341" s="15"/>
      <c r="C1341" s="11"/>
    </row>
    <row r="1342" spans="1:3" s="12" customFormat="1" x14ac:dyDescent="0.25">
      <c r="A1342" s="15"/>
      <c r="C1342" s="11"/>
    </row>
    <row r="1343" spans="1:3" s="12" customFormat="1" x14ac:dyDescent="0.25">
      <c r="A1343" s="15"/>
      <c r="C1343" s="11"/>
    </row>
    <row r="1344" spans="1:3" s="12" customFormat="1" x14ac:dyDescent="0.25">
      <c r="A1344" s="15"/>
      <c r="C1344" s="11"/>
    </row>
    <row r="1345" spans="1:3" s="12" customFormat="1" x14ac:dyDescent="0.25">
      <c r="A1345" s="15"/>
      <c r="C1345" s="11"/>
    </row>
    <row r="1346" spans="1:3" s="12" customFormat="1" x14ac:dyDescent="0.25">
      <c r="A1346" s="15"/>
      <c r="C1346" s="11"/>
    </row>
    <row r="1347" spans="1:3" s="12" customFormat="1" x14ac:dyDescent="0.25">
      <c r="A1347" s="15"/>
      <c r="C1347" s="11"/>
    </row>
    <row r="1348" spans="1:3" s="12" customFormat="1" x14ac:dyDescent="0.25">
      <c r="A1348" s="15"/>
      <c r="C1348" s="11"/>
    </row>
    <row r="1349" spans="1:3" s="12" customFormat="1" x14ac:dyDescent="0.25">
      <c r="A1349" s="15"/>
      <c r="C1349" s="11"/>
    </row>
    <row r="1350" spans="1:3" s="12" customFormat="1" x14ac:dyDescent="0.25">
      <c r="A1350" s="15"/>
      <c r="C1350" s="11"/>
    </row>
    <row r="1351" spans="1:3" s="12" customFormat="1" x14ac:dyDescent="0.25">
      <c r="A1351" s="15"/>
      <c r="C1351" s="11"/>
    </row>
    <row r="1352" spans="1:3" s="12" customFormat="1" x14ac:dyDescent="0.25">
      <c r="A1352" s="15"/>
      <c r="C1352" s="11"/>
    </row>
    <row r="1353" spans="1:3" s="12" customFormat="1" x14ac:dyDescent="0.25">
      <c r="A1353" s="15"/>
      <c r="C1353" s="11"/>
    </row>
    <row r="1354" spans="1:3" s="12" customFormat="1" x14ac:dyDescent="0.25">
      <c r="A1354" s="15"/>
      <c r="C1354" s="11"/>
    </row>
    <row r="1355" spans="1:3" s="12" customFormat="1" x14ac:dyDescent="0.25">
      <c r="A1355" s="15"/>
      <c r="C1355" s="11"/>
    </row>
    <row r="1356" spans="1:3" s="12" customFormat="1" x14ac:dyDescent="0.25">
      <c r="A1356" s="15"/>
      <c r="C1356" s="11"/>
    </row>
    <row r="1357" spans="1:3" s="12" customFormat="1" x14ac:dyDescent="0.25">
      <c r="A1357" s="15"/>
      <c r="C1357" s="11"/>
    </row>
    <row r="1358" spans="1:3" s="12" customFormat="1" x14ac:dyDescent="0.25">
      <c r="A1358" s="15"/>
      <c r="C1358" s="11"/>
    </row>
    <row r="1359" spans="1:3" s="12" customFormat="1" x14ac:dyDescent="0.25">
      <c r="A1359" s="15"/>
      <c r="C1359" s="11"/>
    </row>
    <row r="1360" spans="1:3" s="12" customFormat="1" x14ac:dyDescent="0.25">
      <c r="A1360" s="15"/>
      <c r="C1360" s="11"/>
    </row>
    <row r="1361" spans="1:3" s="12" customFormat="1" x14ac:dyDescent="0.25">
      <c r="A1361" s="15"/>
      <c r="C1361" s="11"/>
    </row>
    <row r="1362" spans="1:3" s="12" customFormat="1" x14ac:dyDescent="0.25">
      <c r="A1362" s="15"/>
      <c r="C1362" s="11"/>
    </row>
    <row r="1363" spans="1:3" s="12" customFormat="1" x14ac:dyDescent="0.25">
      <c r="A1363" s="15"/>
      <c r="C1363" s="11"/>
    </row>
    <row r="1364" spans="1:3" s="12" customFormat="1" x14ac:dyDescent="0.25">
      <c r="A1364" s="15"/>
      <c r="C1364" s="11"/>
    </row>
    <row r="1365" spans="1:3" s="12" customFormat="1" x14ac:dyDescent="0.25">
      <c r="A1365" s="15"/>
      <c r="C1365" s="11"/>
    </row>
    <row r="1366" spans="1:3" s="12" customFormat="1" x14ac:dyDescent="0.25">
      <c r="A1366" s="15"/>
      <c r="C1366" s="11"/>
    </row>
    <row r="1367" spans="1:3" s="12" customFormat="1" x14ac:dyDescent="0.25">
      <c r="A1367" s="15"/>
      <c r="C1367" s="11"/>
    </row>
    <row r="1368" spans="1:3" s="12" customFormat="1" x14ac:dyDescent="0.25">
      <c r="A1368" s="15"/>
      <c r="C1368" s="11"/>
    </row>
    <row r="1369" spans="1:3" s="12" customFormat="1" x14ac:dyDescent="0.25">
      <c r="A1369" s="15"/>
      <c r="C1369" s="11"/>
    </row>
    <row r="1370" spans="1:3" s="12" customFormat="1" x14ac:dyDescent="0.25">
      <c r="A1370" s="15"/>
      <c r="C1370" s="11"/>
    </row>
    <row r="1371" spans="1:3" s="12" customFormat="1" x14ac:dyDescent="0.25">
      <c r="A1371" s="15"/>
      <c r="C1371" s="11"/>
    </row>
    <row r="1372" spans="1:3" s="12" customFormat="1" x14ac:dyDescent="0.25">
      <c r="A1372" s="15"/>
      <c r="C1372" s="11"/>
    </row>
    <row r="1373" spans="1:3" s="12" customFormat="1" x14ac:dyDescent="0.25">
      <c r="A1373" s="15"/>
      <c r="C1373" s="11"/>
    </row>
    <row r="1374" spans="1:3" s="12" customFormat="1" x14ac:dyDescent="0.25">
      <c r="A1374" s="15"/>
      <c r="C1374" s="11"/>
    </row>
    <row r="1375" spans="1:3" s="12" customFormat="1" x14ac:dyDescent="0.25">
      <c r="A1375" s="15"/>
      <c r="C1375" s="11"/>
    </row>
    <row r="1376" spans="1:3" s="12" customFormat="1" x14ac:dyDescent="0.25">
      <c r="A1376" s="15"/>
      <c r="C1376" s="11"/>
    </row>
    <row r="1377" spans="1:3" s="12" customFormat="1" x14ac:dyDescent="0.25">
      <c r="A1377" s="15"/>
      <c r="C1377" s="11"/>
    </row>
    <row r="1378" spans="1:3" s="12" customFormat="1" x14ac:dyDescent="0.25">
      <c r="A1378" s="15"/>
      <c r="C1378" s="11"/>
    </row>
    <row r="1379" spans="1:3" s="12" customFormat="1" x14ac:dyDescent="0.25">
      <c r="A1379" s="15"/>
      <c r="C1379" s="11"/>
    </row>
    <row r="1380" spans="1:3" s="12" customFormat="1" x14ac:dyDescent="0.25">
      <c r="A1380" s="15"/>
      <c r="C1380" s="11"/>
    </row>
    <row r="1381" spans="1:3" s="12" customFormat="1" x14ac:dyDescent="0.25">
      <c r="A1381" s="15"/>
      <c r="C1381" s="11"/>
    </row>
    <row r="1382" spans="1:3" s="12" customFormat="1" x14ac:dyDescent="0.25">
      <c r="A1382" s="15"/>
      <c r="C1382" s="11"/>
    </row>
    <row r="1383" spans="1:3" s="12" customFormat="1" x14ac:dyDescent="0.25">
      <c r="A1383" s="15"/>
      <c r="C1383" s="11"/>
    </row>
    <row r="1384" spans="1:3" s="12" customFormat="1" x14ac:dyDescent="0.25">
      <c r="A1384" s="15"/>
      <c r="C1384" s="11"/>
    </row>
    <row r="1385" spans="1:3" s="12" customFormat="1" x14ac:dyDescent="0.25">
      <c r="A1385" s="15"/>
      <c r="C1385" s="11"/>
    </row>
    <row r="1386" spans="1:3" s="12" customFormat="1" x14ac:dyDescent="0.25">
      <c r="A1386" s="15"/>
      <c r="C1386" s="11"/>
    </row>
    <row r="1387" spans="1:3" s="12" customFormat="1" x14ac:dyDescent="0.25">
      <c r="A1387" s="15"/>
      <c r="C1387" s="11"/>
    </row>
    <row r="1388" spans="1:3" s="12" customFormat="1" x14ac:dyDescent="0.25">
      <c r="A1388" s="15"/>
      <c r="C1388" s="11"/>
    </row>
    <row r="1389" spans="1:3" s="12" customFormat="1" x14ac:dyDescent="0.25">
      <c r="A1389" s="15"/>
      <c r="C1389" s="11"/>
    </row>
    <row r="1390" spans="1:3" s="12" customFormat="1" x14ac:dyDescent="0.25">
      <c r="A1390" s="15"/>
      <c r="C1390" s="11"/>
    </row>
    <row r="1391" spans="1:3" s="12" customFormat="1" x14ac:dyDescent="0.25">
      <c r="A1391" s="15"/>
      <c r="C1391" s="11"/>
    </row>
    <row r="1392" spans="1:3" s="12" customFormat="1" x14ac:dyDescent="0.25">
      <c r="A1392" s="15"/>
      <c r="C1392" s="11"/>
    </row>
    <row r="1393" spans="1:3" s="12" customFormat="1" x14ac:dyDescent="0.25">
      <c r="A1393" s="15"/>
      <c r="C1393" s="11"/>
    </row>
    <row r="1394" spans="1:3" s="12" customFormat="1" x14ac:dyDescent="0.25">
      <c r="A1394" s="15"/>
      <c r="C1394" s="11"/>
    </row>
    <row r="1395" spans="1:3" s="12" customFormat="1" x14ac:dyDescent="0.25">
      <c r="A1395" s="15"/>
      <c r="C1395" s="11"/>
    </row>
    <row r="1396" spans="1:3" s="12" customFormat="1" x14ac:dyDescent="0.25">
      <c r="A1396" s="15"/>
      <c r="C1396" s="11"/>
    </row>
    <row r="1397" spans="1:3" s="12" customFormat="1" x14ac:dyDescent="0.25">
      <c r="A1397" s="15"/>
      <c r="C1397" s="11"/>
    </row>
    <row r="1398" spans="1:3" s="12" customFormat="1" x14ac:dyDescent="0.25">
      <c r="A1398" s="15"/>
      <c r="C1398" s="11"/>
    </row>
    <row r="1399" spans="1:3" s="12" customFormat="1" x14ac:dyDescent="0.25">
      <c r="A1399" s="15"/>
      <c r="C1399" s="11"/>
    </row>
    <row r="1400" spans="1:3" s="12" customFormat="1" x14ac:dyDescent="0.25">
      <c r="A1400" s="15"/>
      <c r="C1400" s="11"/>
    </row>
    <row r="1401" spans="1:3" s="12" customFormat="1" x14ac:dyDescent="0.25">
      <c r="A1401" s="15"/>
      <c r="C1401" s="11"/>
    </row>
    <row r="1402" spans="1:3" s="12" customFormat="1" x14ac:dyDescent="0.25">
      <c r="A1402" s="15"/>
      <c r="C1402" s="11"/>
    </row>
    <row r="1403" spans="1:3" s="12" customFormat="1" x14ac:dyDescent="0.25">
      <c r="A1403" s="15"/>
      <c r="C1403" s="11"/>
    </row>
    <row r="1404" spans="1:3" s="12" customFormat="1" x14ac:dyDescent="0.25">
      <c r="A1404" s="15"/>
      <c r="C1404" s="11"/>
    </row>
    <row r="1405" spans="1:3" s="12" customFormat="1" x14ac:dyDescent="0.25">
      <c r="A1405" s="15"/>
      <c r="C1405" s="11"/>
    </row>
    <row r="1406" spans="1:3" s="12" customFormat="1" x14ac:dyDescent="0.25">
      <c r="A1406" s="15"/>
      <c r="C1406" s="11"/>
    </row>
    <row r="1407" spans="1:3" s="12" customFormat="1" x14ac:dyDescent="0.25">
      <c r="A1407" s="15"/>
      <c r="C1407" s="11"/>
    </row>
    <row r="1408" spans="1:3" s="12" customFormat="1" x14ac:dyDescent="0.25">
      <c r="A1408" s="15"/>
      <c r="C1408" s="11"/>
    </row>
    <row r="1409" spans="1:3" s="12" customFormat="1" x14ac:dyDescent="0.25">
      <c r="A1409" s="15"/>
      <c r="C1409" s="11"/>
    </row>
    <row r="1410" spans="1:3" s="12" customFormat="1" x14ac:dyDescent="0.25">
      <c r="A1410" s="15"/>
      <c r="C1410" s="11"/>
    </row>
    <row r="1411" spans="1:3" s="12" customFormat="1" x14ac:dyDescent="0.25">
      <c r="A1411" s="15"/>
      <c r="C1411" s="11"/>
    </row>
    <row r="1412" spans="1:3" s="12" customFormat="1" x14ac:dyDescent="0.25">
      <c r="A1412" s="15"/>
      <c r="C1412" s="11"/>
    </row>
    <row r="1413" spans="1:3" s="12" customFormat="1" x14ac:dyDescent="0.25">
      <c r="A1413" s="15"/>
      <c r="C1413" s="11"/>
    </row>
    <row r="1414" spans="1:3" s="12" customFormat="1" x14ac:dyDescent="0.25">
      <c r="A1414" s="15"/>
      <c r="C1414" s="11"/>
    </row>
    <row r="1415" spans="1:3" s="12" customFormat="1" x14ac:dyDescent="0.25">
      <c r="A1415" s="15"/>
      <c r="C1415" s="11"/>
    </row>
    <row r="1416" spans="1:3" s="12" customFormat="1" x14ac:dyDescent="0.25">
      <c r="A1416" s="15"/>
      <c r="C1416" s="11"/>
    </row>
    <row r="1417" spans="1:3" s="12" customFormat="1" x14ac:dyDescent="0.25">
      <c r="A1417" s="15"/>
      <c r="C1417" s="11"/>
    </row>
    <row r="1418" spans="1:3" s="12" customFormat="1" x14ac:dyDescent="0.25">
      <c r="A1418" s="15"/>
      <c r="C1418" s="11"/>
    </row>
    <row r="1419" spans="1:3" s="12" customFormat="1" x14ac:dyDescent="0.25">
      <c r="A1419" s="15"/>
      <c r="C1419" s="11"/>
    </row>
    <row r="1420" spans="1:3" s="12" customFormat="1" x14ac:dyDescent="0.25">
      <c r="A1420" s="15"/>
      <c r="C1420" s="11"/>
    </row>
    <row r="1421" spans="1:3" s="12" customFormat="1" x14ac:dyDescent="0.25">
      <c r="A1421" s="15"/>
      <c r="C1421" s="11"/>
    </row>
    <row r="1422" spans="1:3" s="12" customFormat="1" x14ac:dyDescent="0.25">
      <c r="A1422" s="15"/>
      <c r="C1422" s="11"/>
    </row>
    <row r="1423" spans="1:3" s="12" customFormat="1" x14ac:dyDescent="0.25">
      <c r="A1423" s="15"/>
      <c r="C1423" s="11"/>
    </row>
    <row r="1424" spans="1:3" s="12" customFormat="1" x14ac:dyDescent="0.25">
      <c r="A1424" s="15"/>
      <c r="C1424" s="11"/>
    </row>
    <row r="1425" spans="1:3" s="12" customFormat="1" x14ac:dyDescent="0.25">
      <c r="A1425" s="15"/>
      <c r="C1425" s="11"/>
    </row>
    <row r="1426" spans="1:3" s="12" customFormat="1" x14ac:dyDescent="0.25">
      <c r="A1426" s="15"/>
      <c r="C1426" s="11"/>
    </row>
    <row r="1427" spans="1:3" s="12" customFormat="1" x14ac:dyDescent="0.25">
      <c r="A1427" s="15"/>
      <c r="C1427" s="11"/>
    </row>
    <row r="1428" spans="1:3" s="12" customFormat="1" x14ac:dyDescent="0.25">
      <c r="A1428" s="15"/>
      <c r="C1428" s="11"/>
    </row>
    <row r="1429" spans="1:3" s="12" customFormat="1" x14ac:dyDescent="0.25">
      <c r="A1429" s="15"/>
      <c r="C1429" s="11"/>
    </row>
    <row r="1430" spans="1:3" s="12" customFormat="1" x14ac:dyDescent="0.25">
      <c r="A1430" s="15"/>
      <c r="C1430" s="11"/>
    </row>
    <row r="1431" spans="1:3" s="12" customFormat="1" x14ac:dyDescent="0.25">
      <c r="A1431" s="15"/>
      <c r="C1431" s="11"/>
    </row>
    <row r="1432" spans="1:3" s="12" customFormat="1" x14ac:dyDescent="0.25">
      <c r="A1432" s="15"/>
      <c r="C1432" s="11"/>
    </row>
    <row r="1433" spans="1:3" s="12" customFormat="1" x14ac:dyDescent="0.25">
      <c r="A1433" s="15"/>
      <c r="C1433" s="11"/>
    </row>
    <row r="1434" spans="1:3" s="12" customFormat="1" x14ac:dyDescent="0.25">
      <c r="A1434" s="15"/>
      <c r="C1434" s="11"/>
    </row>
    <row r="1435" spans="1:3" s="12" customFormat="1" x14ac:dyDescent="0.25">
      <c r="A1435" s="15"/>
      <c r="C1435" s="11"/>
    </row>
    <row r="1436" spans="1:3" s="12" customFormat="1" x14ac:dyDescent="0.25">
      <c r="A1436" s="15"/>
      <c r="C1436" s="11"/>
    </row>
    <row r="1437" spans="1:3" s="12" customFormat="1" x14ac:dyDescent="0.25">
      <c r="A1437" s="15"/>
      <c r="C1437" s="11"/>
    </row>
    <row r="1438" spans="1:3" s="12" customFormat="1" x14ac:dyDescent="0.25">
      <c r="A1438" s="15"/>
      <c r="C1438" s="11"/>
    </row>
    <row r="1439" spans="1:3" s="12" customFormat="1" x14ac:dyDescent="0.25">
      <c r="A1439" s="15"/>
      <c r="C1439" s="11"/>
    </row>
    <row r="1440" spans="1:3" s="12" customFormat="1" x14ac:dyDescent="0.25">
      <c r="A1440" s="15"/>
      <c r="C1440" s="11"/>
    </row>
    <row r="1441" spans="1:3" s="12" customFormat="1" x14ac:dyDescent="0.25">
      <c r="A1441" s="15"/>
      <c r="C1441" s="11"/>
    </row>
    <row r="1442" spans="1:3" s="12" customFormat="1" x14ac:dyDescent="0.25">
      <c r="A1442" s="15"/>
      <c r="C1442" s="11"/>
    </row>
    <row r="1443" spans="1:3" s="12" customFormat="1" x14ac:dyDescent="0.25">
      <c r="A1443" s="15"/>
      <c r="C1443" s="11"/>
    </row>
    <row r="1444" spans="1:3" s="12" customFormat="1" x14ac:dyDescent="0.25">
      <c r="A1444" s="15"/>
      <c r="C1444" s="11"/>
    </row>
    <row r="1445" spans="1:3" s="12" customFormat="1" x14ac:dyDescent="0.25">
      <c r="A1445" s="15"/>
      <c r="C1445" s="11"/>
    </row>
    <row r="1446" spans="1:3" s="12" customFormat="1" x14ac:dyDescent="0.25">
      <c r="A1446" s="15"/>
      <c r="C1446" s="11"/>
    </row>
    <row r="1447" spans="1:3" s="12" customFormat="1" x14ac:dyDescent="0.25">
      <c r="A1447" s="15"/>
      <c r="C1447" s="11"/>
    </row>
    <row r="1448" spans="1:3" s="12" customFormat="1" x14ac:dyDescent="0.25">
      <c r="A1448" s="15"/>
      <c r="C1448" s="11"/>
    </row>
    <row r="1449" spans="1:3" s="12" customFormat="1" x14ac:dyDescent="0.25">
      <c r="A1449" s="15"/>
      <c r="C1449" s="11"/>
    </row>
    <row r="1450" spans="1:3" s="12" customFormat="1" x14ac:dyDescent="0.25">
      <c r="A1450" s="15"/>
      <c r="C1450" s="11"/>
    </row>
    <row r="1451" spans="1:3" s="12" customFormat="1" x14ac:dyDescent="0.25">
      <c r="A1451" s="15"/>
      <c r="C1451" s="11"/>
    </row>
    <row r="1452" spans="1:3" s="12" customFormat="1" x14ac:dyDescent="0.25">
      <c r="A1452" s="15"/>
      <c r="C1452" s="11"/>
    </row>
    <row r="1453" spans="1:3" s="12" customFormat="1" x14ac:dyDescent="0.25">
      <c r="A1453" s="15"/>
      <c r="C1453" s="11"/>
    </row>
    <row r="1454" spans="1:3" s="12" customFormat="1" x14ac:dyDescent="0.25">
      <c r="A1454" s="15"/>
      <c r="C1454" s="11"/>
    </row>
    <row r="1455" spans="1:3" s="12" customFormat="1" x14ac:dyDescent="0.25">
      <c r="A1455" s="15"/>
      <c r="C1455" s="11"/>
    </row>
    <row r="1456" spans="1:3" s="12" customFormat="1" x14ac:dyDescent="0.25">
      <c r="A1456" s="15"/>
      <c r="C1456" s="11"/>
    </row>
    <row r="1457" spans="1:3" s="12" customFormat="1" x14ac:dyDescent="0.25">
      <c r="A1457" s="15"/>
      <c r="C1457" s="11"/>
    </row>
    <row r="1458" spans="1:3" s="12" customFormat="1" x14ac:dyDescent="0.25">
      <c r="A1458" s="15"/>
      <c r="C1458" s="11"/>
    </row>
    <row r="1459" spans="1:3" s="12" customFormat="1" x14ac:dyDescent="0.25">
      <c r="A1459" s="15"/>
      <c r="C1459" s="11"/>
    </row>
    <row r="1460" spans="1:3" s="12" customFormat="1" x14ac:dyDescent="0.25">
      <c r="A1460" s="15"/>
      <c r="C1460" s="11"/>
    </row>
    <row r="1461" spans="1:3" s="12" customFormat="1" x14ac:dyDescent="0.25">
      <c r="A1461" s="15"/>
      <c r="C1461" s="11"/>
    </row>
    <row r="1462" spans="1:3" s="12" customFormat="1" x14ac:dyDescent="0.25">
      <c r="A1462" s="15"/>
      <c r="C1462" s="11"/>
    </row>
    <row r="1463" spans="1:3" s="12" customFormat="1" x14ac:dyDescent="0.25">
      <c r="A1463" s="15"/>
      <c r="C1463" s="11"/>
    </row>
    <row r="1464" spans="1:3" s="12" customFormat="1" x14ac:dyDescent="0.25">
      <c r="A1464" s="15"/>
      <c r="C1464" s="11"/>
    </row>
    <row r="1465" spans="1:3" s="12" customFormat="1" x14ac:dyDescent="0.25">
      <c r="A1465" s="15"/>
      <c r="C1465" s="11"/>
    </row>
    <row r="1466" spans="1:3" s="12" customFormat="1" x14ac:dyDescent="0.25">
      <c r="A1466" s="15"/>
      <c r="C1466" s="11"/>
    </row>
    <row r="1467" spans="1:3" s="12" customFormat="1" x14ac:dyDescent="0.25">
      <c r="A1467" s="15"/>
      <c r="C1467" s="11"/>
    </row>
    <row r="1468" spans="1:3" s="12" customFormat="1" x14ac:dyDescent="0.25">
      <c r="A1468" s="15"/>
      <c r="C1468" s="11"/>
    </row>
    <row r="1469" spans="1:3" s="12" customFormat="1" x14ac:dyDescent="0.25">
      <c r="A1469" s="15"/>
      <c r="C1469" s="11"/>
    </row>
    <row r="1470" spans="1:3" s="12" customFormat="1" x14ac:dyDescent="0.25">
      <c r="A1470" s="15"/>
      <c r="C1470" s="11"/>
    </row>
    <row r="1471" spans="1:3" s="12" customFormat="1" x14ac:dyDescent="0.25">
      <c r="A1471" s="15"/>
      <c r="C1471" s="11"/>
    </row>
    <row r="1472" spans="1:3" s="12" customFormat="1" x14ac:dyDescent="0.25">
      <c r="A1472" s="15"/>
      <c r="C1472" s="11"/>
    </row>
    <row r="1473" spans="1:3" s="12" customFormat="1" x14ac:dyDescent="0.25">
      <c r="A1473" s="15"/>
      <c r="C1473" s="11"/>
    </row>
    <row r="1474" spans="1:3" s="12" customFormat="1" x14ac:dyDescent="0.25">
      <c r="A1474" s="15"/>
      <c r="C1474" s="11"/>
    </row>
    <row r="1475" spans="1:3" s="12" customFormat="1" x14ac:dyDescent="0.25">
      <c r="A1475" s="15"/>
      <c r="C1475" s="11"/>
    </row>
    <row r="1476" spans="1:3" s="12" customFormat="1" x14ac:dyDescent="0.25">
      <c r="A1476" s="15"/>
      <c r="C1476" s="11"/>
    </row>
    <row r="1477" spans="1:3" s="12" customFormat="1" x14ac:dyDescent="0.25">
      <c r="A1477" s="15"/>
      <c r="C1477" s="11"/>
    </row>
    <row r="1478" spans="1:3" s="12" customFormat="1" x14ac:dyDescent="0.25">
      <c r="A1478" s="15"/>
      <c r="C1478" s="11"/>
    </row>
    <row r="1479" spans="1:3" s="12" customFormat="1" x14ac:dyDescent="0.25">
      <c r="A1479" s="15"/>
      <c r="C1479" s="11"/>
    </row>
    <row r="1480" spans="1:3" s="12" customFormat="1" x14ac:dyDescent="0.25">
      <c r="A1480" s="15"/>
      <c r="C1480" s="11"/>
    </row>
    <row r="1481" spans="1:3" s="12" customFormat="1" x14ac:dyDescent="0.25">
      <c r="A1481" s="15"/>
      <c r="C1481" s="11"/>
    </row>
    <row r="1482" spans="1:3" s="12" customFormat="1" x14ac:dyDescent="0.25">
      <c r="A1482" s="15"/>
      <c r="C1482" s="11"/>
    </row>
    <row r="1483" spans="1:3" s="12" customFormat="1" x14ac:dyDescent="0.25">
      <c r="A1483" s="15"/>
      <c r="C1483" s="11"/>
    </row>
    <row r="1484" spans="1:3" s="12" customFormat="1" x14ac:dyDescent="0.25">
      <c r="A1484" s="15"/>
      <c r="C1484" s="11"/>
    </row>
    <row r="1485" spans="1:3" s="12" customFormat="1" x14ac:dyDescent="0.25">
      <c r="A1485" s="15"/>
      <c r="C1485" s="11"/>
    </row>
    <row r="1486" spans="1:3" s="12" customFormat="1" x14ac:dyDescent="0.25">
      <c r="A1486" s="15"/>
      <c r="C1486" s="11"/>
    </row>
    <row r="1487" spans="1:3" s="12" customFormat="1" x14ac:dyDescent="0.25">
      <c r="A1487" s="15"/>
      <c r="C1487" s="11"/>
    </row>
    <row r="1488" spans="1:3" s="12" customFormat="1" x14ac:dyDescent="0.25">
      <c r="A1488" s="15"/>
      <c r="C1488" s="11"/>
    </row>
    <row r="1489" spans="1:3" s="12" customFormat="1" x14ac:dyDescent="0.25">
      <c r="A1489" s="15"/>
      <c r="C1489" s="11"/>
    </row>
    <row r="1490" spans="1:3" s="12" customFormat="1" x14ac:dyDescent="0.25">
      <c r="A1490" s="15"/>
      <c r="C1490" s="11"/>
    </row>
    <row r="1491" spans="1:3" s="12" customFormat="1" x14ac:dyDescent="0.25">
      <c r="A1491" s="15"/>
      <c r="C1491" s="11"/>
    </row>
    <row r="1492" spans="1:3" s="12" customFormat="1" x14ac:dyDescent="0.25">
      <c r="A1492" s="15"/>
      <c r="C1492" s="11"/>
    </row>
    <row r="1493" spans="1:3" s="12" customFormat="1" x14ac:dyDescent="0.25">
      <c r="A1493" s="15"/>
      <c r="C1493" s="11"/>
    </row>
    <row r="1494" spans="1:3" s="12" customFormat="1" x14ac:dyDescent="0.25">
      <c r="A1494" s="15"/>
      <c r="C1494" s="11"/>
    </row>
    <row r="1495" spans="1:3" s="12" customFormat="1" x14ac:dyDescent="0.25">
      <c r="A1495" s="15"/>
      <c r="C1495" s="11"/>
    </row>
    <row r="1496" spans="1:3" s="12" customFormat="1" x14ac:dyDescent="0.25">
      <c r="A1496" s="15"/>
      <c r="C1496" s="11"/>
    </row>
    <row r="1497" spans="1:3" s="12" customFormat="1" x14ac:dyDescent="0.25">
      <c r="A1497" s="15"/>
      <c r="C1497" s="11"/>
    </row>
    <row r="1498" spans="1:3" s="12" customFormat="1" x14ac:dyDescent="0.25">
      <c r="A1498" s="15"/>
      <c r="C1498" s="11"/>
    </row>
    <row r="1499" spans="1:3" s="12" customFormat="1" x14ac:dyDescent="0.25">
      <c r="A1499" s="15"/>
      <c r="C1499" s="11"/>
    </row>
    <row r="1500" spans="1:3" s="12" customFormat="1" x14ac:dyDescent="0.25">
      <c r="A1500" s="15"/>
      <c r="C1500" s="11"/>
    </row>
    <row r="1501" spans="1:3" s="12" customFormat="1" x14ac:dyDescent="0.25">
      <c r="A1501" s="15"/>
      <c r="C1501" s="11"/>
    </row>
    <row r="1502" spans="1:3" s="12" customFormat="1" x14ac:dyDescent="0.25">
      <c r="A1502" s="15"/>
      <c r="C1502" s="11"/>
    </row>
    <row r="1503" spans="1:3" s="12" customFormat="1" x14ac:dyDescent="0.25">
      <c r="A1503" s="15"/>
      <c r="C1503" s="11"/>
    </row>
    <row r="1504" spans="1:3" s="12" customFormat="1" x14ac:dyDescent="0.25">
      <c r="A1504" s="15"/>
      <c r="C1504" s="11"/>
    </row>
    <row r="1505" spans="1:3" s="12" customFormat="1" x14ac:dyDescent="0.25">
      <c r="A1505" s="15"/>
      <c r="C1505" s="11"/>
    </row>
    <row r="1506" spans="1:3" s="12" customFormat="1" x14ac:dyDescent="0.25">
      <c r="A1506" s="15"/>
      <c r="C1506" s="11"/>
    </row>
    <row r="1507" spans="1:3" s="12" customFormat="1" x14ac:dyDescent="0.25">
      <c r="A1507" s="15"/>
      <c r="C1507" s="11"/>
    </row>
    <row r="1508" spans="1:3" s="12" customFormat="1" x14ac:dyDescent="0.25">
      <c r="A1508" s="15"/>
      <c r="C1508" s="11"/>
    </row>
    <row r="1509" spans="1:3" s="12" customFormat="1" x14ac:dyDescent="0.25">
      <c r="A1509" s="15"/>
      <c r="C1509" s="11"/>
    </row>
    <row r="1510" spans="1:3" s="12" customFormat="1" x14ac:dyDescent="0.25">
      <c r="A1510" s="15"/>
      <c r="C1510" s="11"/>
    </row>
    <row r="1511" spans="1:3" s="12" customFormat="1" x14ac:dyDescent="0.25">
      <c r="A1511" s="15"/>
      <c r="C1511" s="11"/>
    </row>
    <row r="1512" spans="1:3" s="12" customFormat="1" x14ac:dyDescent="0.25">
      <c r="A1512" s="15"/>
      <c r="C1512" s="11"/>
    </row>
    <row r="1513" spans="1:3" s="12" customFormat="1" x14ac:dyDescent="0.25">
      <c r="A1513" s="15"/>
      <c r="C1513" s="11"/>
    </row>
    <row r="1514" spans="1:3" s="12" customFormat="1" x14ac:dyDescent="0.25">
      <c r="A1514" s="15"/>
      <c r="C1514" s="11"/>
    </row>
    <row r="1515" spans="1:3" s="12" customFormat="1" x14ac:dyDescent="0.25">
      <c r="A1515" s="15"/>
      <c r="C1515" s="11"/>
    </row>
    <row r="1516" spans="1:3" s="12" customFormat="1" x14ac:dyDescent="0.25">
      <c r="A1516" s="15"/>
      <c r="C1516" s="11"/>
    </row>
    <row r="1517" spans="1:3" s="12" customFormat="1" x14ac:dyDescent="0.25">
      <c r="A1517" s="15"/>
      <c r="C1517" s="11"/>
    </row>
    <row r="1518" spans="1:3" s="12" customFormat="1" x14ac:dyDescent="0.25">
      <c r="A1518" s="15"/>
      <c r="C1518" s="11"/>
    </row>
    <row r="1519" spans="1:3" s="12" customFormat="1" x14ac:dyDescent="0.25">
      <c r="A1519" s="15"/>
      <c r="C1519" s="11"/>
    </row>
    <row r="1520" spans="1:3" s="12" customFormat="1" x14ac:dyDescent="0.25">
      <c r="A1520" s="15"/>
      <c r="C1520" s="11"/>
    </row>
    <row r="1521" spans="1:3" s="12" customFormat="1" x14ac:dyDescent="0.25">
      <c r="A1521" s="15"/>
      <c r="C1521" s="11"/>
    </row>
    <row r="1522" spans="1:3" s="12" customFormat="1" x14ac:dyDescent="0.25">
      <c r="A1522" s="15"/>
      <c r="C1522" s="11"/>
    </row>
    <row r="1523" spans="1:3" s="12" customFormat="1" x14ac:dyDescent="0.25">
      <c r="A1523" s="15"/>
      <c r="C1523" s="11"/>
    </row>
    <row r="1524" spans="1:3" s="12" customFormat="1" x14ac:dyDescent="0.25">
      <c r="A1524" s="15"/>
      <c r="C1524" s="11"/>
    </row>
    <row r="1525" spans="1:3" s="12" customFormat="1" x14ac:dyDescent="0.25">
      <c r="A1525" s="15"/>
      <c r="C1525" s="11"/>
    </row>
    <row r="1526" spans="1:3" s="12" customFormat="1" x14ac:dyDescent="0.25">
      <c r="A1526" s="15"/>
      <c r="C1526" s="11"/>
    </row>
    <row r="1527" spans="1:3" s="12" customFormat="1" x14ac:dyDescent="0.25">
      <c r="A1527" s="15"/>
      <c r="C1527" s="11"/>
    </row>
    <row r="1528" spans="1:3" s="12" customFormat="1" x14ac:dyDescent="0.25">
      <c r="A1528" s="15"/>
      <c r="C1528" s="11"/>
    </row>
    <row r="1529" spans="1:3" s="12" customFormat="1" x14ac:dyDescent="0.25">
      <c r="A1529" s="15"/>
      <c r="C1529" s="11"/>
    </row>
    <row r="1530" spans="1:3" s="12" customFormat="1" x14ac:dyDescent="0.25">
      <c r="A1530" s="15"/>
      <c r="C1530" s="11"/>
    </row>
    <row r="1531" spans="1:3" s="12" customFormat="1" x14ac:dyDescent="0.25">
      <c r="A1531" s="15"/>
      <c r="C1531" s="11"/>
    </row>
    <row r="1532" spans="1:3" s="12" customFormat="1" x14ac:dyDescent="0.25">
      <c r="A1532" s="15"/>
      <c r="C1532" s="11"/>
    </row>
    <row r="1533" spans="1:3" s="12" customFormat="1" x14ac:dyDescent="0.25">
      <c r="A1533" s="15"/>
      <c r="C1533" s="11"/>
    </row>
    <row r="1534" spans="1:3" s="12" customFormat="1" x14ac:dyDescent="0.25">
      <c r="A1534" s="15"/>
      <c r="C1534" s="11"/>
    </row>
    <row r="1535" spans="1:3" s="12" customFormat="1" x14ac:dyDescent="0.25">
      <c r="A1535" s="15"/>
      <c r="C1535" s="11"/>
    </row>
    <row r="1536" spans="1:3" s="12" customFormat="1" x14ac:dyDescent="0.25">
      <c r="A1536" s="15"/>
      <c r="C1536" s="11"/>
    </row>
    <row r="1537" spans="1:3" s="12" customFormat="1" x14ac:dyDescent="0.25">
      <c r="A1537" s="15"/>
      <c r="C1537" s="11"/>
    </row>
    <row r="1538" spans="1:3" s="12" customFormat="1" x14ac:dyDescent="0.25">
      <c r="A1538" s="15"/>
      <c r="C1538" s="11"/>
    </row>
    <row r="1539" spans="1:3" s="12" customFormat="1" x14ac:dyDescent="0.25">
      <c r="A1539" s="15"/>
      <c r="C1539" s="11"/>
    </row>
    <row r="1540" spans="1:3" s="12" customFormat="1" x14ac:dyDescent="0.25">
      <c r="A1540" s="15"/>
      <c r="C1540" s="11"/>
    </row>
    <row r="1541" spans="1:3" s="12" customFormat="1" x14ac:dyDescent="0.25">
      <c r="A1541" s="15"/>
      <c r="C1541" s="11"/>
    </row>
    <row r="1542" spans="1:3" s="12" customFormat="1" x14ac:dyDescent="0.25">
      <c r="A1542" s="15"/>
      <c r="C1542" s="11"/>
    </row>
    <row r="1543" spans="1:3" s="12" customFormat="1" x14ac:dyDescent="0.25">
      <c r="A1543" s="15"/>
      <c r="C1543" s="11"/>
    </row>
    <row r="1544" spans="1:3" s="12" customFormat="1" x14ac:dyDescent="0.25">
      <c r="A1544" s="15"/>
      <c r="C1544" s="11"/>
    </row>
    <row r="1545" spans="1:3" s="12" customFormat="1" x14ac:dyDescent="0.25">
      <c r="A1545" s="15"/>
      <c r="C1545" s="11"/>
    </row>
    <row r="1546" spans="1:3" s="12" customFormat="1" x14ac:dyDescent="0.25">
      <c r="A1546" s="15"/>
      <c r="C1546" s="11"/>
    </row>
    <row r="1547" spans="1:3" s="12" customFormat="1" x14ac:dyDescent="0.25">
      <c r="A1547" s="15"/>
      <c r="C1547" s="11"/>
    </row>
    <row r="1548" spans="1:3" s="12" customFormat="1" x14ac:dyDescent="0.25">
      <c r="A1548" s="15"/>
      <c r="C1548" s="11"/>
    </row>
    <row r="1549" spans="1:3" s="12" customFormat="1" x14ac:dyDescent="0.25">
      <c r="A1549" s="15"/>
      <c r="C1549" s="11"/>
    </row>
    <row r="1550" spans="1:3" s="12" customFormat="1" x14ac:dyDescent="0.25">
      <c r="A1550" s="15"/>
      <c r="C1550" s="11"/>
    </row>
    <row r="1551" spans="1:3" s="12" customFormat="1" x14ac:dyDescent="0.25">
      <c r="A1551" s="15"/>
      <c r="C1551" s="11"/>
    </row>
    <row r="1552" spans="1:3" s="12" customFormat="1" x14ac:dyDescent="0.25">
      <c r="A1552" s="15"/>
      <c r="C1552" s="11"/>
    </row>
    <row r="1553" spans="1:3" s="12" customFormat="1" x14ac:dyDescent="0.25">
      <c r="A1553" s="15"/>
      <c r="C1553" s="11"/>
    </row>
    <row r="1554" spans="1:3" s="12" customFormat="1" x14ac:dyDescent="0.25">
      <c r="A1554" s="15"/>
      <c r="C1554" s="11"/>
    </row>
    <row r="1555" spans="1:3" s="12" customFormat="1" x14ac:dyDescent="0.25">
      <c r="A1555" s="15"/>
      <c r="C1555" s="11"/>
    </row>
    <row r="1556" spans="1:3" s="12" customFormat="1" x14ac:dyDescent="0.25">
      <c r="A1556" s="15"/>
      <c r="C1556" s="11"/>
    </row>
    <row r="1557" spans="1:3" s="12" customFormat="1" x14ac:dyDescent="0.25">
      <c r="A1557" s="15"/>
      <c r="C1557" s="11"/>
    </row>
    <row r="1558" spans="1:3" s="12" customFormat="1" x14ac:dyDescent="0.25">
      <c r="A1558" s="15"/>
      <c r="C1558" s="11"/>
    </row>
    <row r="1559" spans="1:3" s="12" customFormat="1" x14ac:dyDescent="0.25">
      <c r="A1559" s="15"/>
      <c r="C1559" s="11"/>
    </row>
    <row r="1560" spans="1:3" s="12" customFormat="1" x14ac:dyDescent="0.25">
      <c r="A1560" s="15"/>
      <c r="C1560" s="11"/>
    </row>
    <row r="1561" spans="1:3" s="12" customFormat="1" x14ac:dyDescent="0.25">
      <c r="A1561" s="15"/>
      <c r="C1561" s="11"/>
    </row>
    <row r="1562" spans="1:3" s="12" customFormat="1" x14ac:dyDescent="0.25">
      <c r="A1562" s="15"/>
      <c r="C1562" s="11"/>
    </row>
    <row r="1563" spans="1:3" s="12" customFormat="1" x14ac:dyDescent="0.25">
      <c r="A1563" s="15"/>
      <c r="C1563" s="11"/>
    </row>
    <row r="1564" spans="1:3" s="12" customFormat="1" x14ac:dyDescent="0.25">
      <c r="A1564" s="15"/>
      <c r="C1564" s="11"/>
    </row>
    <row r="1565" spans="1:3" s="12" customFormat="1" x14ac:dyDescent="0.25">
      <c r="A1565" s="15"/>
      <c r="C1565" s="11"/>
    </row>
    <row r="1566" spans="1:3" s="12" customFormat="1" x14ac:dyDescent="0.25">
      <c r="A1566" s="15"/>
      <c r="C1566" s="11"/>
    </row>
    <row r="1567" spans="1:3" s="12" customFormat="1" x14ac:dyDescent="0.25">
      <c r="A1567" s="15"/>
      <c r="C1567" s="11"/>
    </row>
    <row r="1568" spans="1:3" s="12" customFormat="1" x14ac:dyDescent="0.25">
      <c r="A1568" s="15"/>
      <c r="C1568" s="11"/>
    </row>
    <row r="1569" spans="1:3" s="12" customFormat="1" x14ac:dyDescent="0.25">
      <c r="A1569" s="15"/>
      <c r="C1569" s="11"/>
    </row>
    <row r="1570" spans="1:3" s="12" customFormat="1" x14ac:dyDescent="0.25">
      <c r="A1570" s="15"/>
      <c r="C1570" s="11"/>
    </row>
    <row r="1571" spans="1:3" s="12" customFormat="1" x14ac:dyDescent="0.25">
      <c r="A1571" s="15"/>
      <c r="C1571" s="11"/>
    </row>
    <row r="1572" spans="1:3" s="12" customFormat="1" x14ac:dyDescent="0.25">
      <c r="A1572" s="15"/>
      <c r="C1572" s="11"/>
    </row>
    <row r="1573" spans="1:3" s="12" customFormat="1" x14ac:dyDescent="0.25">
      <c r="A1573" s="15"/>
      <c r="C1573" s="11"/>
    </row>
    <row r="1574" spans="1:3" s="12" customFormat="1" x14ac:dyDescent="0.25">
      <c r="A1574" s="15"/>
      <c r="C1574" s="11"/>
    </row>
    <row r="1575" spans="1:3" s="12" customFormat="1" x14ac:dyDescent="0.25">
      <c r="A1575" s="15"/>
      <c r="C1575" s="11"/>
    </row>
    <row r="1576" spans="1:3" s="12" customFormat="1" x14ac:dyDescent="0.25">
      <c r="A1576" s="15"/>
      <c r="C1576" s="11"/>
    </row>
    <row r="1577" spans="1:3" s="12" customFormat="1" x14ac:dyDescent="0.25">
      <c r="A1577" s="15"/>
      <c r="C1577" s="11"/>
    </row>
    <row r="1578" spans="1:3" s="12" customFormat="1" x14ac:dyDescent="0.25">
      <c r="A1578" s="15"/>
      <c r="C1578" s="11"/>
    </row>
    <row r="1579" spans="1:3" s="12" customFormat="1" x14ac:dyDescent="0.25">
      <c r="A1579" s="15"/>
      <c r="C1579" s="11"/>
    </row>
    <row r="1580" spans="1:3" s="12" customFormat="1" x14ac:dyDescent="0.25">
      <c r="A1580" s="15"/>
      <c r="C1580" s="11"/>
    </row>
    <row r="1581" spans="1:3" s="12" customFormat="1" x14ac:dyDescent="0.25">
      <c r="A1581" s="15"/>
      <c r="C1581" s="11"/>
    </row>
    <row r="1582" spans="1:3" s="12" customFormat="1" x14ac:dyDescent="0.25">
      <c r="A1582" s="15"/>
      <c r="C1582" s="11"/>
    </row>
    <row r="1583" spans="1:3" s="12" customFormat="1" x14ac:dyDescent="0.25">
      <c r="A1583" s="15"/>
      <c r="C1583" s="11"/>
    </row>
    <row r="1584" spans="1:3" s="12" customFormat="1" x14ac:dyDescent="0.25">
      <c r="A1584" s="15"/>
      <c r="C1584" s="11"/>
    </row>
    <row r="1585" spans="1:3" s="12" customFormat="1" x14ac:dyDescent="0.25">
      <c r="A1585" s="15"/>
      <c r="C1585" s="11"/>
    </row>
    <row r="1586" spans="1:3" s="12" customFormat="1" x14ac:dyDescent="0.25">
      <c r="A1586" s="15"/>
      <c r="C1586" s="11"/>
    </row>
    <row r="1587" spans="1:3" s="12" customFormat="1" x14ac:dyDescent="0.25">
      <c r="A1587" s="15"/>
      <c r="C1587" s="11"/>
    </row>
    <row r="1588" spans="1:3" s="12" customFormat="1" x14ac:dyDescent="0.25">
      <c r="A1588" s="15"/>
      <c r="C1588" s="11"/>
    </row>
    <row r="1589" spans="1:3" s="12" customFormat="1" x14ac:dyDescent="0.25">
      <c r="A1589" s="15"/>
      <c r="C1589" s="11"/>
    </row>
    <row r="1590" spans="1:3" s="12" customFormat="1" x14ac:dyDescent="0.25">
      <c r="A1590" s="15"/>
      <c r="C1590" s="11"/>
    </row>
    <row r="1591" spans="1:3" s="12" customFormat="1" x14ac:dyDescent="0.25">
      <c r="A1591" s="15"/>
      <c r="C1591" s="11"/>
    </row>
    <row r="1592" spans="1:3" s="12" customFormat="1" x14ac:dyDescent="0.25">
      <c r="A1592" s="15"/>
      <c r="C1592" s="11"/>
    </row>
    <row r="1593" spans="1:3" s="12" customFormat="1" x14ac:dyDescent="0.25">
      <c r="A1593" s="15"/>
      <c r="C1593" s="11"/>
    </row>
    <row r="1594" spans="1:3" s="12" customFormat="1" x14ac:dyDescent="0.25">
      <c r="A1594" s="15"/>
      <c r="C1594" s="11"/>
    </row>
    <row r="1595" spans="1:3" s="12" customFormat="1" x14ac:dyDescent="0.25">
      <c r="A1595" s="15"/>
      <c r="C1595" s="11"/>
    </row>
    <row r="1596" spans="1:3" s="12" customFormat="1" x14ac:dyDescent="0.25">
      <c r="A1596" s="15"/>
      <c r="C1596" s="11"/>
    </row>
    <row r="1597" spans="1:3" s="12" customFormat="1" x14ac:dyDescent="0.25">
      <c r="A1597" s="15"/>
      <c r="C1597" s="11"/>
    </row>
    <row r="1598" spans="1:3" s="12" customFormat="1" x14ac:dyDescent="0.25">
      <c r="A1598" s="15"/>
      <c r="C1598" s="11"/>
    </row>
    <row r="1599" spans="1:3" s="12" customFormat="1" x14ac:dyDescent="0.25">
      <c r="A1599" s="15"/>
      <c r="C1599" s="11"/>
    </row>
    <row r="1600" spans="1:3" s="12" customFormat="1" x14ac:dyDescent="0.25">
      <c r="A1600" s="15"/>
      <c r="C1600" s="11"/>
    </row>
    <row r="1601" spans="1:3" s="12" customFormat="1" x14ac:dyDescent="0.25">
      <c r="A1601" s="15"/>
      <c r="C1601" s="11"/>
    </row>
    <row r="1602" spans="1:3" s="12" customFormat="1" x14ac:dyDescent="0.25">
      <c r="A1602" s="15"/>
      <c r="C1602" s="11"/>
    </row>
    <row r="1603" spans="1:3" s="12" customFormat="1" x14ac:dyDescent="0.25">
      <c r="A1603" s="15"/>
      <c r="C1603" s="11"/>
    </row>
    <row r="1604" spans="1:3" s="12" customFormat="1" x14ac:dyDescent="0.25">
      <c r="A1604" s="15"/>
      <c r="C1604" s="11"/>
    </row>
    <row r="1605" spans="1:3" s="12" customFormat="1" x14ac:dyDescent="0.25">
      <c r="A1605" s="15"/>
      <c r="C1605" s="11"/>
    </row>
    <row r="1606" spans="1:3" s="12" customFormat="1" x14ac:dyDescent="0.25">
      <c r="A1606" s="15"/>
      <c r="C1606" s="11"/>
    </row>
    <row r="1607" spans="1:3" s="12" customFormat="1" x14ac:dyDescent="0.25">
      <c r="A1607" s="15"/>
      <c r="C1607" s="11"/>
    </row>
    <row r="1608" spans="1:3" s="12" customFormat="1" x14ac:dyDescent="0.25">
      <c r="A1608" s="15"/>
      <c r="C1608" s="11"/>
    </row>
    <row r="1609" spans="1:3" s="12" customFormat="1" x14ac:dyDescent="0.25">
      <c r="A1609" s="15"/>
      <c r="C1609" s="11"/>
    </row>
    <row r="1610" spans="1:3" s="12" customFormat="1" x14ac:dyDescent="0.25">
      <c r="A1610" s="15"/>
      <c r="C1610" s="11"/>
    </row>
    <row r="1611" spans="1:3" s="12" customFormat="1" x14ac:dyDescent="0.25">
      <c r="A1611" s="15"/>
      <c r="C1611" s="11"/>
    </row>
    <row r="1612" spans="1:3" s="12" customFormat="1" x14ac:dyDescent="0.25">
      <c r="A1612" s="15"/>
      <c r="C1612" s="11"/>
    </row>
    <row r="1613" spans="1:3" s="12" customFormat="1" x14ac:dyDescent="0.25">
      <c r="A1613" s="15"/>
      <c r="C1613" s="11"/>
    </row>
    <row r="1614" spans="1:3" s="12" customFormat="1" x14ac:dyDescent="0.25">
      <c r="A1614" s="15"/>
      <c r="C1614" s="11"/>
    </row>
    <row r="1615" spans="1:3" s="12" customFormat="1" x14ac:dyDescent="0.25">
      <c r="A1615" s="15"/>
      <c r="C1615" s="11"/>
    </row>
    <row r="1616" spans="1:3" s="12" customFormat="1" x14ac:dyDescent="0.25">
      <c r="A1616" s="15"/>
      <c r="C1616" s="11"/>
    </row>
    <row r="1617" spans="1:3" s="12" customFormat="1" x14ac:dyDescent="0.25">
      <c r="A1617" s="15"/>
      <c r="C1617" s="11"/>
    </row>
    <row r="1618" spans="1:3" s="12" customFormat="1" x14ac:dyDescent="0.25">
      <c r="A1618" s="15"/>
      <c r="C1618" s="11"/>
    </row>
    <row r="1619" spans="1:3" s="12" customFormat="1" x14ac:dyDescent="0.25">
      <c r="A1619" s="15"/>
      <c r="C1619" s="11"/>
    </row>
    <row r="1620" spans="1:3" s="12" customFormat="1" x14ac:dyDescent="0.25">
      <c r="A1620" s="15"/>
      <c r="C1620" s="11"/>
    </row>
    <row r="1621" spans="1:3" s="12" customFormat="1" x14ac:dyDescent="0.25">
      <c r="A1621" s="15"/>
      <c r="C1621" s="11"/>
    </row>
    <row r="1622" spans="1:3" s="12" customFormat="1" x14ac:dyDescent="0.25">
      <c r="A1622" s="15"/>
      <c r="C1622" s="11"/>
    </row>
    <row r="1623" spans="1:3" s="12" customFormat="1" x14ac:dyDescent="0.25">
      <c r="A1623" s="15"/>
      <c r="C1623" s="11"/>
    </row>
    <row r="1624" spans="1:3" s="12" customFormat="1" x14ac:dyDescent="0.25">
      <c r="A1624" s="15"/>
      <c r="C1624" s="11"/>
    </row>
    <row r="1625" spans="1:3" s="12" customFormat="1" x14ac:dyDescent="0.25">
      <c r="A1625" s="15"/>
      <c r="C1625" s="11"/>
    </row>
    <row r="1626" spans="1:3" s="12" customFormat="1" x14ac:dyDescent="0.25">
      <c r="A1626" s="15"/>
      <c r="C1626" s="11"/>
    </row>
    <row r="1627" spans="1:3" s="12" customFormat="1" x14ac:dyDescent="0.25">
      <c r="A1627" s="15"/>
      <c r="C1627" s="11"/>
    </row>
    <row r="1628" spans="1:3" s="12" customFormat="1" x14ac:dyDescent="0.25">
      <c r="A1628" s="15"/>
      <c r="C1628" s="11"/>
    </row>
    <row r="1629" spans="1:3" s="12" customFormat="1" x14ac:dyDescent="0.25">
      <c r="A1629" s="15"/>
      <c r="C1629" s="11"/>
    </row>
    <row r="1630" spans="1:3" s="12" customFormat="1" x14ac:dyDescent="0.25">
      <c r="A1630" s="15"/>
      <c r="C1630" s="11"/>
    </row>
    <row r="1631" spans="1:3" s="12" customFormat="1" x14ac:dyDescent="0.25">
      <c r="A1631" s="15"/>
      <c r="C1631" s="11"/>
    </row>
    <row r="1632" spans="1:3" s="12" customFormat="1" x14ac:dyDescent="0.25">
      <c r="A1632" s="15"/>
      <c r="C1632" s="11"/>
    </row>
    <row r="1633" spans="1:3" s="12" customFormat="1" x14ac:dyDescent="0.25">
      <c r="A1633" s="15"/>
      <c r="C1633" s="11"/>
    </row>
    <row r="1634" spans="1:3" s="12" customFormat="1" x14ac:dyDescent="0.25">
      <c r="A1634" s="15"/>
      <c r="C1634" s="11"/>
    </row>
    <row r="1635" spans="1:3" s="12" customFormat="1" x14ac:dyDescent="0.25">
      <c r="A1635" s="15"/>
      <c r="C1635" s="11"/>
    </row>
    <row r="1636" spans="1:3" s="12" customFormat="1" x14ac:dyDescent="0.25">
      <c r="A1636" s="15"/>
      <c r="C1636" s="11"/>
    </row>
    <row r="1637" spans="1:3" s="12" customFormat="1" x14ac:dyDescent="0.25">
      <c r="A1637" s="15"/>
      <c r="C1637" s="11"/>
    </row>
    <row r="1638" spans="1:3" s="12" customFormat="1" x14ac:dyDescent="0.25">
      <c r="A1638" s="15"/>
      <c r="C1638" s="11"/>
    </row>
    <row r="1639" spans="1:3" s="12" customFormat="1" x14ac:dyDescent="0.25">
      <c r="A1639" s="15"/>
      <c r="C1639" s="11"/>
    </row>
    <row r="1640" spans="1:3" s="12" customFormat="1" x14ac:dyDescent="0.25">
      <c r="A1640" s="15"/>
      <c r="C1640" s="11"/>
    </row>
    <row r="1641" spans="1:3" s="12" customFormat="1" x14ac:dyDescent="0.25">
      <c r="A1641" s="15"/>
      <c r="C1641" s="11"/>
    </row>
    <row r="1642" spans="1:3" s="12" customFormat="1" x14ac:dyDescent="0.25">
      <c r="A1642" s="15"/>
      <c r="C1642" s="11"/>
    </row>
    <row r="1643" spans="1:3" s="12" customFormat="1" x14ac:dyDescent="0.25">
      <c r="A1643" s="15"/>
      <c r="C1643" s="11"/>
    </row>
    <row r="1644" spans="1:3" s="12" customFormat="1" x14ac:dyDescent="0.25">
      <c r="A1644" s="15"/>
      <c r="C1644" s="11"/>
    </row>
    <row r="1645" spans="1:3" s="12" customFormat="1" x14ac:dyDescent="0.25">
      <c r="A1645" s="15"/>
      <c r="C1645" s="11"/>
    </row>
    <row r="1646" spans="1:3" s="12" customFormat="1" x14ac:dyDescent="0.25">
      <c r="A1646" s="15"/>
      <c r="C1646" s="11"/>
    </row>
    <row r="1647" spans="1:3" s="12" customFormat="1" x14ac:dyDescent="0.25">
      <c r="A1647" s="15"/>
      <c r="C1647" s="11"/>
    </row>
    <row r="1648" spans="1:3" s="12" customFormat="1" x14ac:dyDescent="0.25">
      <c r="A1648" s="15"/>
      <c r="C1648" s="11"/>
    </row>
    <row r="1649" spans="1:3" s="12" customFormat="1" x14ac:dyDescent="0.25">
      <c r="A1649" s="15"/>
      <c r="C1649" s="11"/>
    </row>
    <row r="1650" spans="1:3" s="12" customFormat="1" x14ac:dyDescent="0.25">
      <c r="A1650" s="15"/>
      <c r="C1650" s="11"/>
    </row>
    <row r="1651" spans="1:3" s="12" customFormat="1" x14ac:dyDescent="0.25">
      <c r="A1651" s="15"/>
      <c r="C1651" s="11"/>
    </row>
    <row r="1652" spans="1:3" s="12" customFormat="1" x14ac:dyDescent="0.25">
      <c r="A1652" s="15"/>
      <c r="C1652" s="11"/>
    </row>
    <row r="1653" spans="1:3" s="12" customFormat="1" x14ac:dyDescent="0.25">
      <c r="A1653" s="15"/>
      <c r="C1653" s="11"/>
    </row>
    <row r="1654" spans="1:3" s="12" customFormat="1" x14ac:dyDescent="0.25">
      <c r="A1654" s="15"/>
      <c r="C1654" s="11"/>
    </row>
    <row r="1655" spans="1:3" s="12" customFormat="1" x14ac:dyDescent="0.25">
      <c r="A1655" s="15"/>
      <c r="C1655" s="11"/>
    </row>
    <row r="1656" spans="1:3" s="12" customFormat="1" x14ac:dyDescent="0.25">
      <c r="A1656" s="15"/>
      <c r="C1656" s="11"/>
    </row>
  </sheetData>
  <mergeCells count="2">
    <mergeCell ref="A10:F10"/>
    <mergeCell ref="A2:F2"/>
  </mergeCells>
  <phoneticPr fontId="31" type="noConversion"/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>&amp;R&amp;"Arial,Kurzíva"&amp;8MĚSTSKÝ PARK PŘELOUČ - VEGETAČNÍ ÚPRAVY - ROZPOČET</oddHeader>
    <oddFooter>&amp;R&amp;"Arial,Kurzíva"&amp;9&amp;P</oddFooter>
  </headerFooter>
  <rowBreaks count="4" manualBreakCount="4">
    <brk id="36" max="5" man="1"/>
    <brk id="63" max="5" man="1"/>
    <brk id="90" max="5" man="1"/>
    <brk id="118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6118C-BE43-4154-A676-89EAA2385A08}">
  <sheetPr>
    <tabColor rgb="FF7030A0"/>
  </sheetPr>
  <dimension ref="B1:O31"/>
  <sheetViews>
    <sheetView view="pageBreakPreview" zoomScaleNormal="100" zoomScaleSheetLayoutView="100" workbookViewId="0">
      <selection activeCell="C1" sqref="C1"/>
    </sheetView>
  </sheetViews>
  <sheetFormatPr defaultRowHeight="12.75" x14ac:dyDescent="0.2"/>
  <cols>
    <col min="1" max="1" width="9.140625" style="131"/>
    <col min="2" max="2" width="4" style="131" customWidth="1"/>
    <col min="3" max="3" width="9.85546875" style="131" customWidth="1"/>
    <col min="4" max="4" width="8.7109375" style="131" customWidth="1"/>
    <col min="5" max="10" width="4.7109375" style="131" customWidth="1"/>
    <col min="11" max="11" width="18.42578125" style="131" customWidth="1"/>
    <col min="12" max="12" width="17.5703125" style="131" customWidth="1"/>
    <col min="13" max="16384" width="9.140625" style="131"/>
  </cols>
  <sheetData>
    <row r="1" spans="2:15" x14ac:dyDescent="0.2">
      <c r="C1" s="131" t="s">
        <v>122</v>
      </c>
    </row>
    <row r="2" spans="2:15" ht="63" customHeight="1" x14ac:dyDescent="0.2">
      <c r="B2" s="130" t="s">
        <v>89</v>
      </c>
      <c r="C2" s="130" t="s">
        <v>90</v>
      </c>
      <c r="D2" s="130" t="s">
        <v>91</v>
      </c>
      <c r="E2" s="130" t="s">
        <v>92</v>
      </c>
      <c r="F2" s="130" t="s">
        <v>93</v>
      </c>
      <c r="G2" s="130" t="s">
        <v>94</v>
      </c>
      <c r="H2" s="130" t="s">
        <v>95</v>
      </c>
      <c r="I2" s="130" t="s">
        <v>96</v>
      </c>
      <c r="J2" s="130" t="s">
        <v>97</v>
      </c>
      <c r="K2" s="130" t="s">
        <v>98</v>
      </c>
      <c r="L2" s="130" t="s">
        <v>99</v>
      </c>
      <c r="N2" s="135"/>
      <c r="O2" s="135"/>
    </row>
    <row r="3" spans="2:15" ht="13.5" x14ac:dyDescent="0.2">
      <c r="B3" s="286">
        <v>27</v>
      </c>
      <c r="C3" s="287" t="s">
        <v>100</v>
      </c>
      <c r="D3" s="287" t="s">
        <v>101</v>
      </c>
      <c r="E3" s="288">
        <v>62</v>
      </c>
      <c r="F3" s="286">
        <v>56</v>
      </c>
      <c r="G3" s="286">
        <v>46</v>
      </c>
      <c r="H3" s="286"/>
      <c r="I3" s="286"/>
      <c r="J3" s="286">
        <v>260</v>
      </c>
      <c r="K3" s="287" t="s">
        <v>102</v>
      </c>
      <c r="L3" s="133" t="s">
        <v>103</v>
      </c>
    </row>
    <row r="4" spans="2:15" ht="13.5" x14ac:dyDescent="0.2">
      <c r="B4" s="286"/>
      <c r="C4" s="287"/>
      <c r="D4" s="287"/>
      <c r="E4" s="288"/>
      <c r="F4" s="286"/>
      <c r="G4" s="286"/>
      <c r="H4" s="286"/>
      <c r="I4" s="286"/>
      <c r="J4" s="286"/>
      <c r="K4" s="287"/>
      <c r="L4" s="133" t="s">
        <v>104</v>
      </c>
    </row>
    <row r="5" spans="2:15" ht="56.25" customHeight="1" x14ac:dyDescent="0.2">
      <c r="B5" s="286">
        <v>28</v>
      </c>
      <c r="C5" s="287" t="s">
        <v>105</v>
      </c>
      <c r="D5" s="287" t="s">
        <v>106</v>
      </c>
      <c r="E5" s="288">
        <v>68</v>
      </c>
      <c r="F5" s="286">
        <v>62</v>
      </c>
      <c r="G5" s="286">
        <v>61</v>
      </c>
      <c r="H5" s="286">
        <v>55</v>
      </c>
      <c r="I5" s="286"/>
      <c r="J5" s="286">
        <v>323</v>
      </c>
      <c r="K5" s="287" t="s">
        <v>107</v>
      </c>
      <c r="L5" s="133" t="s">
        <v>103</v>
      </c>
    </row>
    <row r="6" spans="2:15" ht="13.5" x14ac:dyDescent="0.2">
      <c r="B6" s="286"/>
      <c r="C6" s="287"/>
      <c r="D6" s="287"/>
      <c r="E6" s="288"/>
      <c r="F6" s="286"/>
      <c r="G6" s="286"/>
      <c r="H6" s="286"/>
      <c r="I6" s="286"/>
      <c r="J6" s="286"/>
      <c r="K6" s="287"/>
      <c r="L6" s="133" t="s">
        <v>104</v>
      </c>
    </row>
    <row r="7" spans="2:15" ht="43.5" customHeight="1" x14ac:dyDescent="0.2">
      <c r="B7" s="132">
        <v>29</v>
      </c>
      <c r="C7" s="133" t="s">
        <v>108</v>
      </c>
      <c r="D7" s="133" t="s">
        <v>106</v>
      </c>
      <c r="E7" s="134">
        <v>43</v>
      </c>
      <c r="F7" s="132">
        <v>30</v>
      </c>
      <c r="G7" s="132"/>
      <c r="H7" s="132"/>
      <c r="I7" s="132"/>
      <c r="J7" s="132">
        <v>169</v>
      </c>
      <c r="K7" s="133" t="s">
        <v>109</v>
      </c>
      <c r="L7" s="133" t="s">
        <v>110</v>
      </c>
    </row>
    <row r="8" spans="2:15" ht="63" customHeight="1" x14ac:dyDescent="0.2">
      <c r="B8" s="132">
        <v>30</v>
      </c>
      <c r="C8" s="133" t="s">
        <v>108</v>
      </c>
      <c r="D8" s="133" t="s">
        <v>106</v>
      </c>
      <c r="E8" s="134">
        <v>52</v>
      </c>
      <c r="F8" s="132">
        <v>48</v>
      </c>
      <c r="G8" s="132">
        <v>41</v>
      </c>
      <c r="H8" s="132">
        <v>22</v>
      </c>
      <c r="I8" s="132">
        <v>20</v>
      </c>
      <c r="J8" s="132">
        <v>210</v>
      </c>
      <c r="K8" s="133" t="s">
        <v>111</v>
      </c>
      <c r="L8" s="133" t="s">
        <v>110</v>
      </c>
    </row>
    <row r="9" spans="2:15" ht="75" customHeight="1" x14ac:dyDescent="0.2">
      <c r="B9" s="132">
        <v>31</v>
      </c>
      <c r="C9" s="133" t="s">
        <v>108</v>
      </c>
      <c r="D9" s="133" t="s">
        <v>106</v>
      </c>
      <c r="E9" s="134">
        <v>49</v>
      </c>
      <c r="F9" s="132">
        <v>46</v>
      </c>
      <c r="G9" s="132">
        <v>44</v>
      </c>
      <c r="H9" s="132">
        <v>39</v>
      </c>
      <c r="I9" s="132"/>
      <c r="J9" s="132">
        <v>180</v>
      </c>
      <c r="K9" s="133" t="s">
        <v>112</v>
      </c>
      <c r="L9" s="133" t="s">
        <v>110</v>
      </c>
    </row>
    <row r="10" spans="2:15" ht="48.75" customHeight="1" x14ac:dyDescent="0.2">
      <c r="B10" s="132">
        <v>32</v>
      </c>
      <c r="C10" s="133" t="s">
        <v>108</v>
      </c>
      <c r="D10" s="133" t="s">
        <v>106</v>
      </c>
      <c r="E10" s="134">
        <v>84</v>
      </c>
      <c r="F10" s="132"/>
      <c r="G10" s="132"/>
      <c r="H10" s="132"/>
      <c r="I10" s="132"/>
      <c r="J10" s="132">
        <v>156</v>
      </c>
      <c r="K10" s="133" t="s">
        <v>109</v>
      </c>
      <c r="L10" s="133" t="s">
        <v>110</v>
      </c>
    </row>
    <row r="12" spans="2:15" ht="13.5" x14ac:dyDescent="0.2">
      <c r="B12" s="136"/>
      <c r="C12" s="139" t="s">
        <v>114</v>
      </c>
      <c r="D12" s="137"/>
      <c r="E12" s="137"/>
      <c r="F12" s="137"/>
      <c r="G12" s="137"/>
      <c r="H12" s="137"/>
      <c r="I12" s="137"/>
      <c r="J12" s="137"/>
      <c r="K12" s="137"/>
      <c r="L12" s="137"/>
    </row>
    <row r="13" spans="2:15" ht="13.5" x14ac:dyDescent="0.2">
      <c r="B13" s="136"/>
      <c r="E13" s="138" t="s">
        <v>116</v>
      </c>
      <c r="F13" s="138"/>
      <c r="G13" s="138"/>
      <c r="H13" s="138" t="s">
        <v>0</v>
      </c>
      <c r="I13" s="137"/>
      <c r="J13" s="137"/>
      <c r="K13" s="137"/>
      <c r="L13" s="137"/>
    </row>
    <row r="14" spans="2:15" ht="13.5" x14ac:dyDescent="0.2">
      <c r="B14" s="136"/>
      <c r="C14" s="137" t="s">
        <v>113</v>
      </c>
      <c r="D14" s="137"/>
      <c r="E14" s="137" t="s">
        <v>115</v>
      </c>
      <c r="F14" s="137"/>
      <c r="G14" s="137"/>
      <c r="H14" s="137">
        <v>1</v>
      </c>
      <c r="I14" s="137"/>
      <c r="J14" s="137"/>
      <c r="K14" s="137"/>
      <c r="L14" s="137"/>
    </row>
    <row r="15" spans="2:15" ht="13.5" x14ac:dyDescent="0.2">
      <c r="B15" s="136"/>
      <c r="C15" s="137"/>
      <c r="D15" s="137"/>
      <c r="E15" s="137" t="s">
        <v>117</v>
      </c>
      <c r="F15" s="137"/>
      <c r="G15" s="137"/>
      <c r="H15" s="137">
        <v>1</v>
      </c>
      <c r="I15" s="137"/>
      <c r="J15" s="137"/>
      <c r="K15" s="137"/>
      <c r="L15" s="137"/>
    </row>
    <row r="16" spans="2:15" ht="13.5" x14ac:dyDescent="0.2">
      <c r="B16" s="136"/>
      <c r="C16" s="137" t="s">
        <v>118</v>
      </c>
      <c r="D16" s="137"/>
      <c r="E16" s="137" t="s">
        <v>115</v>
      </c>
      <c r="F16" s="137"/>
      <c r="G16" s="137"/>
      <c r="H16" s="137">
        <v>1</v>
      </c>
      <c r="I16" s="137"/>
      <c r="J16" s="137"/>
      <c r="K16" s="137"/>
      <c r="L16" s="137"/>
    </row>
    <row r="17" spans="2:12" ht="13.5" x14ac:dyDescent="0.2">
      <c r="B17" s="136"/>
      <c r="C17" s="137"/>
      <c r="D17" s="137"/>
      <c r="E17" s="137" t="s">
        <v>117</v>
      </c>
      <c r="F17" s="137"/>
      <c r="G17" s="137"/>
      <c r="H17" s="137">
        <v>1</v>
      </c>
      <c r="I17" s="137"/>
      <c r="J17" s="137"/>
      <c r="K17" s="137"/>
      <c r="L17" s="137"/>
    </row>
    <row r="18" spans="2:12" ht="13.5" x14ac:dyDescent="0.2">
      <c r="B18" s="136"/>
      <c r="C18" s="137" t="s">
        <v>120</v>
      </c>
      <c r="D18" s="137"/>
      <c r="E18" s="137" t="s">
        <v>119</v>
      </c>
      <c r="F18" s="137"/>
      <c r="G18" s="137"/>
      <c r="H18" s="137">
        <v>3</v>
      </c>
      <c r="I18" s="137"/>
      <c r="J18" s="137"/>
      <c r="K18" s="137"/>
      <c r="L18" s="137"/>
    </row>
    <row r="19" spans="2:12" ht="13.5" x14ac:dyDescent="0.2">
      <c r="B19" s="136"/>
      <c r="C19" s="137"/>
      <c r="D19" s="137"/>
      <c r="E19" s="137" t="s">
        <v>121</v>
      </c>
      <c r="F19" s="137"/>
      <c r="G19" s="137"/>
      <c r="H19" s="137">
        <v>1</v>
      </c>
      <c r="I19" s="137"/>
      <c r="J19" s="137"/>
      <c r="K19" s="137"/>
      <c r="L19" s="137"/>
    </row>
    <row r="20" spans="2:12" ht="13.5" x14ac:dyDescent="0.2">
      <c r="B20" s="136"/>
      <c r="C20" s="137"/>
      <c r="D20" s="137"/>
      <c r="E20" s="137"/>
      <c r="F20" s="137"/>
      <c r="G20" s="137"/>
      <c r="H20" s="137"/>
      <c r="I20" s="137"/>
      <c r="J20" s="137"/>
      <c r="K20" s="137"/>
      <c r="L20" s="137"/>
    </row>
    <row r="21" spans="2:12" ht="13.5" x14ac:dyDescent="0.2">
      <c r="B21" s="136"/>
      <c r="C21" s="137" t="s">
        <v>123</v>
      </c>
      <c r="D21" s="137"/>
      <c r="E21" s="137" t="s">
        <v>124</v>
      </c>
      <c r="F21" s="137" t="s">
        <v>124</v>
      </c>
      <c r="G21" s="137" t="s">
        <v>124</v>
      </c>
      <c r="H21" s="137"/>
      <c r="I21" s="137" t="s">
        <v>125</v>
      </c>
      <c r="J21" s="137"/>
      <c r="K21" s="137"/>
      <c r="L21" s="137"/>
    </row>
    <row r="22" spans="2:12" ht="13.5" x14ac:dyDescent="0.2">
      <c r="B22" s="136">
        <v>156</v>
      </c>
      <c r="C22" s="137" t="s">
        <v>105</v>
      </c>
      <c r="D22" s="137" t="s">
        <v>106</v>
      </c>
      <c r="E22" s="137">
        <v>18</v>
      </c>
      <c r="F22" s="137">
        <v>13</v>
      </c>
      <c r="G22" s="137">
        <v>13</v>
      </c>
      <c r="H22" s="137"/>
      <c r="I22" s="137">
        <v>22</v>
      </c>
      <c r="K22" s="137"/>
      <c r="L22" s="137"/>
    </row>
    <row r="23" spans="2:12" ht="13.5" x14ac:dyDescent="0.2">
      <c r="B23" s="136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2:12" ht="13.5" x14ac:dyDescent="0.2">
      <c r="B24" s="136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2:12" ht="13.5" x14ac:dyDescent="0.2">
      <c r="B25" s="136"/>
      <c r="C25" s="137"/>
      <c r="D25" s="137"/>
      <c r="E25" s="137"/>
      <c r="F25" s="137"/>
      <c r="G25" s="137"/>
      <c r="H25" s="137"/>
      <c r="I25" s="137"/>
      <c r="J25" s="137"/>
      <c r="K25" s="137"/>
      <c r="L25" s="137"/>
    </row>
    <row r="26" spans="2:12" ht="13.5" x14ac:dyDescent="0.2">
      <c r="B26" s="136"/>
      <c r="C26" s="137"/>
      <c r="D26" s="137"/>
      <c r="E26" s="137"/>
      <c r="F26" s="137"/>
      <c r="G26" s="137"/>
      <c r="H26" s="137"/>
      <c r="I26" s="137"/>
      <c r="J26" s="137"/>
      <c r="K26" s="137"/>
      <c r="L26" s="137"/>
    </row>
    <row r="27" spans="2:12" ht="13.5" x14ac:dyDescent="0.2"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</row>
    <row r="28" spans="2:12" ht="13.5" x14ac:dyDescent="0.2"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</row>
    <row r="29" spans="2:12" ht="13.5" x14ac:dyDescent="0.2"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</row>
    <row r="30" spans="2:12" ht="13.5" x14ac:dyDescent="0.2"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</row>
    <row r="31" spans="2:12" ht="13.5" x14ac:dyDescent="0.2"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</row>
  </sheetData>
  <mergeCells count="20">
    <mergeCell ref="H5:H6"/>
    <mergeCell ref="I5:I6"/>
    <mergeCell ref="J5:J6"/>
    <mergeCell ref="K5:K6"/>
    <mergeCell ref="H3:H4"/>
    <mergeCell ref="I3:I4"/>
    <mergeCell ref="J3:J4"/>
    <mergeCell ref="K3:K4"/>
    <mergeCell ref="G5:G6"/>
    <mergeCell ref="B3:B4"/>
    <mergeCell ref="C3:C4"/>
    <mergeCell ref="D3:D4"/>
    <mergeCell ref="E3:E4"/>
    <mergeCell ref="F3:F4"/>
    <mergeCell ref="G3:G4"/>
    <mergeCell ref="B5:B6"/>
    <mergeCell ref="C5:C6"/>
    <mergeCell ref="D5:D6"/>
    <mergeCell ref="E5:E6"/>
    <mergeCell ref="F5:F6"/>
  </mergeCells>
  <phoneticPr fontId="3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ROZPISKA</vt:lpstr>
      <vt:lpstr>REKAPITULACE_ROZPOČTU</vt:lpstr>
      <vt:lpstr>kácení_ošetření_stromů</vt:lpstr>
      <vt:lpstr>příprava_půdy_výsadby_trávníky</vt:lpstr>
      <vt:lpstr>následná_péče_5</vt:lpstr>
      <vt:lpstr>Ošetřované dřeviny</vt:lpstr>
      <vt:lpstr>'Ošetřované dřeviny'!_Hlk151557327</vt:lpstr>
      <vt:lpstr>kácení_ošetření_stromů!Oblast_tisku</vt:lpstr>
      <vt:lpstr>následná_péče_5!Oblast_tisku</vt:lpstr>
      <vt:lpstr>'Ošetřované dřeviny'!Oblast_tisku</vt:lpstr>
      <vt:lpstr>příprava_půdy_výsadby_trávníky!Oblast_tisku</vt:lpstr>
      <vt:lpstr>REKAPITULACE_ROZPOČTU!Oblast_tisku</vt:lpstr>
      <vt:lpstr>ROZPISKA!Oblast_tisku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Jarmila Hrůzová</cp:lastModifiedBy>
  <cp:lastPrinted>2023-12-20T06:40:21Z</cp:lastPrinted>
  <dcterms:created xsi:type="dcterms:W3CDTF">2013-11-10T09:33:25Z</dcterms:created>
  <dcterms:modified xsi:type="dcterms:W3CDTF">2023-12-20T06:46:30Z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